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965" yWindow="1395" windowWidth="15450" windowHeight="8010" activeTab="0"/>
  </bookViews>
  <sheets>
    <sheet name="5. část Pořízení pro kadeřníky" sheetId="15" r:id="rId1"/>
  </sheets>
  <definedNames/>
  <calcPr calcId="125725"/>
</workbook>
</file>

<file path=xl/sharedStrings.xml><?xml version="1.0" encoding="utf-8"?>
<sst xmlns="http://schemas.openxmlformats.org/spreadsheetml/2006/main" count="107" uniqueCount="76">
  <si>
    <t>Poř. č.</t>
  </si>
  <si>
    <t>Jed. cena</t>
  </si>
  <si>
    <t>Množství</t>
  </si>
  <si>
    <t>Jednotka</t>
  </si>
  <si>
    <t>CELKEM</t>
  </si>
  <si>
    <t>DPH</t>
  </si>
  <si>
    <t>CELKEM s DPH</t>
  </si>
  <si>
    <t>ROZPOČET</t>
  </si>
  <si>
    <t xml:space="preserve">SOŠ a SOU Neratovice – podpora odborného vzdělávání
</t>
  </si>
  <si>
    <t>Celkem bez DPH</t>
  </si>
  <si>
    <t>Celkem s DPH</t>
  </si>
  <si>
    <t>Název</t>
  </si>
  <si>
    <t>Technická specifikace, popis</t>
  </si>
  <si>
    <t>ks</t>
  </si>
  <si>
    <t xml:space="preserve"> </t>
  </si>
  <si>
    <t>Dětská kadeřnická židle</t>
  </si>
  <si>
    <t>Horká břitva</t>
  </si>
  <si>
    <t>Horké nůžky</t>
  </si>
  <si>
    <t xml:space="preserve">Kadeřnické nůžky </t>
  </si>
  <si>
    <t>Odpadkový koš</t>
  </si>
  <si>
    <t xml:space="preserve">Kovový věšák </t>
  </si>
  <si>
    <t>Kadeřnické křeslo dámské</t>
  </si>
  <si>
    <t>Kulma na vlasy 25 mm</t>
  </si>
  <si>
    <t>Kulma na vlasy 38 mm</t>
  </si>
  <si>
    <t>Loknovací, elektrická kulma, rozsah teplot min. 80 - 210°C, automatické vypnutí, keramický povrch, ergonomická rukojeť, délka sňůry min. 180 cm, otočný kabel, min. 5 stupňů teploty, průměr 38 mm.</t>
  </si>
  <si>
    <t>Kulma na vlasy  13 mm</t>
  </si>
  <si>
    <t>Kulma na vlasy  16 mm</t>
  </si>
  <si>
    <t>Nabíječka</t>
  </si>
  <si>
    <t>Nabíječka AC 230V kompatibilní se strojkem MOSER typ 1871.</t>
  </si>
  <si>
    <t xml:space="preserve">Mycí box </t>
  </si>
  <si>
    <t>Napařovací žehlička</t>
  </si>
  <si>
    <t>Skříňka se zásuvkami</t>
  </si>
  <si>
    <t xml:space="preserve">Zrcadlo </t>
  </si>
  <si>
    <t>Podnožníky</t>
  </si>
  <si>
    <t>Pojízdná židle s opěradlem</t>
  </si>
  <si>
    <t xml:space="preserve">Skříň </t>
  </si>
  <si>
    <t>Stolek na PC  a kopírku</t>
  </si>
  <si>
    <t>Strojek  stříhací</t>
  </si>
  <si>
    <t>Sušička na prádlo</t>
  </si>
  <si>
    <t>Trichokamera</t>
  </si>
  <si>
    <t>Sloupový mycí box</t>
  </si>
  <si>
    <t xml:space="preserve">Žehlička na vlasy </t>
  </si>
  <si>
    <t>Žehlička na vlasy</t>
  </si>
  <si>
    <t>Sušák na vlasy</t>
  </si>
  <si>
    <t>Pojízdný vozík</t>
  </si>
  <si>
    <t>5. část: Pořízení vybavení pro obor vzdělání kadeřník</t>
  </si>
  <si>
    <t>CELKEM bez DPH 5. část</t>
  </si>
  <si>
    <t>I. Název výběrového řízení:„Pořízení vybavení pro odborné vzdělávání“</t>
  </si>
  <si>
    <t>Výškově nastavitelná židle pro stříhání dětí - minimální požadavky:  výšková nastavitelnost na pneu bázi, područky a podsedák s koženkovým potahem, konstrukce kovová.</t>
  </si>
  <si>
    <t>Horká břitva  - minimální požadavky:   s funkcí zatavení konečků vlasu při seříznutí, použitelnost pro praváky i pro leváky, materiál kovový.</t>
  </si>
  <si>
    <t>Nůžky s elektricky zahřívanou čepelí  - minimální požadavky:  s funkcí zatavení konečků vlasu při sestřihnutí. Materiál: nerez ocel, čepele - pokryté titanovým povrchem,  nastavitelné teploty od 90°C - 150°C. 
Účinky: jemné vlasy získají více objemu,
roztřepené vlasy se ozdraví a budou odolnější,
vlasy po trvalé získají více pružnost, nevýrazné vlasy získají lesk, lámavé vlasy jsou zregenerovány, všechny druhy vlasů se lépe upravují. Použitelnost pro praváky i pro leváky.</t>
  </si>
  <si>
    <t>Profesionální kadeřnické nůžky, pro praváky - minimální požadavky:   hladké ostří, nerez ocel, délka ostří v rozmezí 5" - 6", délka nůžek: od 14 - 16 cm.</t>
  </si>
  <si>
    <t>Kovový odpadkový koš - minimální požadavky:   s povrchovou úpravou, objem min. 40 l,  bezdotykové otvírání a zavírání víka.</t>
  </si>
  <si>
    <t>Věšák pro oděvy zákazníků, stojanový - minimální požadavky:  materiál - kov s povrchovou úpravou, výška min. 170 cm. Zakončení dřevěnými prvky, stabilní.</t>
  </si>
  <si>
    <t>Otočné křeslo  - minimální požadavky:  s možností nastavení výšky na bázi hydrauliky, potah ekokůže, barva černá.  Rozměry s nastavením: výška: min. 975 - 1130 mm, výška sedáku od země: min. 460 - 615 mm, šířka: min. 630 mm,  hloubka: min. 690 mm (890 mm včetně podnožky), celková nosnost křesla min. 150 kg, chromová min. pětipaprsková základna, chromované lesklé opěrky s područkami.</t>
  </si>
  <si>
    <t>Loknovací, elektrická kulma - minimální požadavky:   rozsah teplot min. 80 - 210°C, automatické vypnutí, keramický povrch, ergonomická rukojeť, délka sňůry min. 180 cm, otočný kabel, min. 5 stupňů teploty, průměr 25 mm.</t>
  </si>
  <si>
    <t>Loknovací, elektrická kulma - minimální požadavky:  rozsah teplot min. 80 - 210°C, automatické vypnutí, keramický povrch, ergonomická rukojeť, délka sňůry min. 180 cm, otočný kabel, min. 5 stupňů teploty, průměr 13 mm.</t>
  </si>
  <si>
    <t>Loknovací, elektrická kulma - minimální požadavky:  rozsah teplot min. 80 - 210°C, automatické vypnutí, keramický povrch, ergonomická rukojeť, délka sňůry min. 180 cm, otočný kabel, min. 5 stupňů teploty, průměr  16 mm.</t>
  </si>
  <si>
    <t>Mycí box - minimální požadavky:  přenosný, plastová mycí mísa, polohovatelná, nastavitelná výška min. 86 - 133 cm, nádoba na odpadní vodu, objem min. 10 l, odtoková hadice, rozměry: min. 133 x 35 x 40 cm, černá.</t>
  </si>
  <si>
    <t>Žehlička na vlasy - minimální požadavky:  s vysokým tlakem páry, keramické žehlící plochy, pohyblivá horní žehlící plocha pro lepší kontakt s vlasy, snímatelný hřebínek pro usměrnení vlasů, 5 teplotních nastavení do 230°C, nastavitelná teplota min. 140-230°C, rychlé zahřátí do 15 sekund, nádobka na vodu s min. obsahem 30 ml, min. rozměry: šířka žehlící plochy: 25 mm, délka žehlící plochy: 110 mm, napětí: 120 - 240 V, výkon: 45 W.</t>
  </si>
  <si>
    <t>Skříňka se zásuvkami pro pánskou obsluhu - minimální požadavky: rozměry: šířka 600 mm, výška 800 mm, hloubka 400 mm, materiál dřevotříska, min. 4 zásuvky.</t>
  </si>
  <si>
    <t>Zrcadlo samostatné s možností zavěšení - minimální požadavky: rozměry min. 700 x 1000 mm, v rámu.</t>
  </si>
  <si>
    <t>Podnožníky pod obsluhu - minimální požadavky: materiál - kov s antikorozivní povrchovou úpravou; rozměry podstavce min. 260 x 300 mm.</t>
  </si>
  <si>
    <t>Pojízdná židle s opěradlem - minimální požadavky: otočná 360°, konvertovatelným do loketní opěrky; nerez ocel, povrch koženka, čalounění bez okrajů, pětipaprsková konstrukce nohy, nastavitelná výška sedáku min. 440 - 550 mm; průměr sedáku v rozmezí 350 - 420 mm, výška sedáků v rozmezí 70 - 850 mm; nosnost min 100 kg.</t>
  </si>
  <si>
    <t>Minimální požadavky: na prádlo; výška v rozmezí 1900 - 2100 mm; šířka v rozmezí 900 - 1000 mm; hloubka: v rozmezí 390 - 425 mm; vybavení: police, zásuvky; nosnost polic a zásuvek min 50 kg, materiál dřevotříska.</t>
  </si>
  <si>
    <t>Minimální požadavky: dvourychlostní profesionální stříhací strojek, výkon 45W; systém výměnných stříhacích hlavic, chromová hlava 46 mm z kalené oceli, dvourychlostní motor 2400 a 3000 ot/min s tlumením vibrací, vlastnosti: optimální chlazení, jednoduché čištění výměnného vzduchového filtru, hmotnost 390 g. Požadované příslušenství : stříhací hlavice 1 mm, olejnička, čisticí štěteček.</t>
  </si>
  <si>
    <t>Minimální požadavky: volně stojící kondenzační sušička s tepelným čerpadlem, plnění zepředu, hloubka v rozmezí 55-65 cm,  šířka v rozmezí 55 - 65 cm, výška v rozmezí 80-90 cm,  kapacita v rozmezí 6,8 - 7,5 kg,  energetická třída min. A, hlučnost max. 75 dB, objem bubnu min 100 l,  zpětný chod bubnu.</t>
  </si>
  <si>
    <t>Kadeřnický mycí sloupový box - minimální požadavky: samostatně stojící,  materiál mísy: keramika, nastavitelný sklon mísy, výška stojanu při vodorovné poloze mycí mísy vzadu v rozmezí 95 - 100cm, vpředu (zákazník) v rozmezí 90-95cm, výška podstavy v rozmezí 65 - 70 cm, hloubka zkosení sloupu: min. horní část 26 cm, spodní část 50 cm, šířka umyvadla: 53 cm, hloubka umyvadla: 25 cm, výška umyvadla: 38 cm, hmotnost boxu: max. 24 kg. Materiál sloupu: sklolaminát s lakovanou povrchovou úpravou.</t>
  </si>
  <si>
    <t>Diagnostické zařízení pro podporu trichologického vyšetření pokožky (trichokamera) minimální požadavky: USB připojení k PC kompatibilní se systémy Microsoft Windows.                                                                                                   Osvětlení: typ LED bílý
Počet LED: min. 8
Optika zvětšení: min. 200x
Typ objektivu: Sklo s antireflexní vrstvou
Typ senzoru: CMOS
Rozlišení: VGA min. 1280x1024 bodů, 2Mpx; 
Maximální snímková frekvence: 30 fps
Rozhraní: USB 2.0, rozměry: min. 10.5 cm (D) x 3,2 cm (průměr), hmotnost: do 95 g, délka kabelu: min.  1,8 m, funkce:  měření, kalibrace, micro touch senzor, přepínatelné LED zapnutí / vypnutí, plastové pouzdro.</t>
  </si>
  <si>
    <t>Zrcadlo samostatné - minimální požadavky:  s možností zavěšení, rozměry min.  700 x 1000 mm, v rámu.</t>
  </si>
  <si>
    <t>Profesionální žehlička na vlasy  - minimální požadavky: s možností využití i jako kulma; nastavitelná teplota min. v rozmezí 140 až 230°C,  turmalínová žehlící plocha, napájení AC 230V, součástí - tepluodolná rukavice.</t>
  </si>
  <si>
    <t>Źehlička na vlasy pro šetrnou úpravu vlasů - minimální požadavky:  pracovní plocha pohyblivá, materiál turmalín, mikročipem řízená teplota; délka kabelu min. 3m; napájení AC 230V.</t>
  </si>
  <si>
    <t xml:space="preserve">Kadeřnický mycí box, vč. křesla  - minimální požadavky: výška v rozmezí  98-102cm,  délka 100 - 115 cm, výška křesla 81 cm, šířka sedáku v rozmezí 45-50cm; hloubka sedáku v rozmezí 45-50cm; délka opěradla v rozmezí 38-42cm; šířka mísy v rozmezí 50-55cm; délka mísy v rozmezí 60-65cm; hloubka mísy v rozmezí 18-22cm; naklápěcí umyvadlo; směšovací chromová páková baterie; gumová opěrka hlavy naklápěcí a hluboké keramické umyvadlo.
</t>
  </si>
  <si>
    <t>Jednorychlostní helmový vysoušeč vlasů  - minimální požadavky: s možností regulace teploty a času sušení, závěsné rameno polohovatelné ve všech osách,  napájení AC 230V, příkon v rozmezí 850-1000W. Materiál: ocel.</t>
  </si>
  <si>
    <t>Pojízdný vozík  - minimální požadavky:  čtyři otočná kolečka, materiál - omyvatelný plast; 6 vodorovných šuplíků, šířka v rozmezí 40-44 cm, výška v rozmezí 84-88 cm, hloubka 43-48 cm.</t>
  </si>
  <si>
    <t>Minimální požadavky:  rozměry pracovní desky 1000 x 600 mm; výška 750 mm; materiál dřevotříska.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</si>
</sst>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6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 applyAlignment="1">
      <alignment horizontal="left"/>
    </xf>
    <xf numFmtId="0" fontId="2" fillId="0" borderId="7" xfId="0" applyFont="1" applyBorder="1"/>
    <xf numFmtId="0" fontId="0" fillId="0" borderId="3" xfId="0" applyBorder="1" applyAlignment="1">
      <alignment horizontal="justify" vertical="justify"/>
    </xf>
    <xf numFmtId="0" fontId="0" fillId="0" borderId="0" xfId="0"/>
    <xf numFmtId="0" fontId="0" fillId="0" borderId="3" xfId="0" applyBorder="1" applyAlignment="1">
      <alignment horizontal="justify" vertical="justify" wrapText="1"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1" fontId="0" fillId="0" borderId="0" xfId="0" applyNumberFormat="1"/>
    <xf numFmtId="1" fontId="4" fillId="0" borderId="8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0" fontId="6" fillId="2" borderId="10" xfId="0" applyFont="1" applyFill="1" applyBorder="1"/>
    <xf numFmtId="0" fontId="6" fillId="2" borderId="11" xfId="0" applyFont="1" applyFill="1" applyBorder="1" applyAlignment="1">
      <alignment/>
    </xf>
    <xf numFmtId="0" fontId="6" fillId="2" borderId="11" xfId="0" applyFont="1" applyFill="1" applyBorder="1"/>
    <xf numFmtId="0" fontId="6" fillId="2" borderId="8" xfId="0" applyFont="1" applyFill="1" applyBorder="1"/>
    <xf numFmtId="0" fontId="7" fillId="0" borderId="0" xfId="0" applyFont="1"/>
    <xf numFmtId="0" fontId="6" fillId="2" borderId="12" xfId="0" applyFont="1" applyFill="1" applyBorder="1"/>
    <xf numFmtId="0" fontId="8" fillId="0" borderId="0" xfId="0" applyFont="1"/>
    <xf numFmtId="1" fontId="4" fillId="0" borderId="13" xfId="0" applyNumberFormat="1" applyFont="1" applyBorder="1" applyAlignment="1">
      <alignment horizontal="left"/>
    </xf>
    <xf numFmtId="3" fontId="9" fillId="0" borderId="0" xfId="0" applyNumberFormat="1" applyFont="1"/>
    <xf numFmtId="0" fontId="0" fillId="0" borderId="3" xfId="0" applyBorder="1" applyAlignment="1">
      <alignment horizontal="justify"/>
    </xf>
    <xf numFmtId="0" fontId="0" fillId="0" borderId="3" xfId="0" applyFill="1" applyBorder="1" applyAlignment="1">
      <alignment horizontal="justify"/>
    </xf>
    <xf numFmtId="0" fontId="0" fillId="0" borderId="3" xfId="0" applyBorder="1" applyAlignment="1">
      <alignment horizontal="left" vertical="justify" wrapText="1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 vertical="justify"/>
    </xf>
    <xf numFmtId="0" fontId="0" fillId="0" borderId="0" xfId="0" applyFill="1" applyBorder="1"/>
    <xf numFmtId="0" fontId="0" fillId="0" borderId="15" xfId="0" applyBorder="1"/>
    <xf numFmtId="2" fontId="4" fillId="0" borderId="7" xfId="0" applyNumberFormat="1" applyFont="1" applyBorder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15" xfId="0" applyNumberFormat="1" applyFont="1" applyBorder="1" applyProtection="1">
      <protection hidden="1"/>
    </xf>
    <xf numFmtId="2" fontId="0" fillId="0" borderId="3" xfId="0" applyNumberFormat="1" applyBorder="1" applyProtection="1">
      <protection hidden="1"/>
    </xf>
    <xf numFmtId="2" fontId="2" fillId="0" borderId="1" xfId="0" applyNumberFormat="1" applyFont="1" applyBorder="1" applyProtection="1">
      <protection hidden="1"/>
    </xf>
    <xf numFmtId="2" fontId="0" fillId="0" borderId="4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 applyBorder="1" applyProtection="1">
      <protection locked="0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2" borderId="16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workbookViewId="0" topLeftCell="A33">
      <selection activeCell="B39" sqref="B39:G39"/>
    </sheetView>
  </sheetViews>
  <sheetFormatPr defaultColWidth="9.140625" defaultRowHeight="15"/>
  <cols>
    <col min="1" max="1" width="4.57421875" style="9" customWidth="1"/>
    <col min="2" max="2" width="9.140625" style="9" customWidth="1"/>
    <col min="3" max="3" width="24.28125" style="11" customWidth="1"/>
    <col min="4" max="4" width="51.421875" style="9" customWidth="1"/>
    <col min="5" max="5" width="9.140625" style="9" customWidth="1"/>
    <col min="6" max="6" width="10.28125" style="9" customWidth="1"/>
    <col min="7" max="7" width="11.8515625" style="9" customWidth="1"/>
    <col min="8" max="8" width="15.8515625" style="9" customWidth="1"/>
    <col min="9" max="9" width="17.00390625" style="9" customWidth="1"/>
    <col min="10" max="16384" width="9.140625" style="9" customWidth="1"/>
  </cols>
  <sheetData>
    <row r="1" ht="15" customHeight="1" thickBot="1"/>
    <row r="2" spans="2:9" s="20" customFormat="1" ht="25.5" customHeight="1">
      <c r="B2" s="16"/>
      <c r="C2" s="17" t="s">
        <v>7</v>
      </c>
      <c r="D2" s="18"/>
      <c r="E2" s="18"/>
      <c r="F2" s="18"/>
      <c r="G2" s="18"/>
      <c r="H2" s="18"/>
      <c r="I2" s="19"/>
    </row>
    <row r="3" spans="2:9" s="20" customFormat="1" ht="26.25" customHeight="1" thickBot="1">
      <c r="B3" s="21"/>
      <c r="C3" s="47" t="s">
        <v>8</v>
      </c>
      <c r="D3" s="47"/>
      <c r="E3" s="47"/>
      <c r="F3" s="47"/>
      <c r="G3" s="47"/>
      <c r="H3" s="47"/>
      <c r="I3" s="48"/>
    </row>
    <row r="4" spans="2:9" s="20" customFormat="1" ht="15" customHeight="1">
      <c r="B4" s="49" t="s">
        <v>47</v>
      </c>
      <c r="C4" s="50"/>
      <c r="D4" s="50"/>
      <c r="E4" s="50"/>
      <c r="F4" s="50"/>
      <c r="G4" s="50"/>
      <c r="H4" s="50"/>
      <c r="I4" s="51"/>
    </row>
    <row r="5" spans="2:9" s="20" customFormat="1" ht="15" customHeight="1">
      <c r="B5" s="52"/>
      <c r="C5" s="53"/>
      <c r="D5" s="53"/>
      <c r="E5" s="53"/>
      <c r="F5" s="53"/>
      <c r="G5" s="53"/>
      <c r="H5" s="53"/>
      <c r="I5" s="54"/>
    </row>
    <row r="6" spans="2:9" s="22" customFormat="1" ht="1.5" customHeight="1" thickBot="1">
      <c r="B6" s="55"/>
      <c r="C6" s="56"/>
      <c r="D6" s="56"/>
      <c r="E6" s="56"/>
      <c r="F6" s="56"/>
      <c r="G6" s="56"/>
      <c r="H6" s="56"/>
      <c r="I6" s="57"/>
    </row>
    <row r="7" spans="2:9" s="22" customFormat="1" ht="21" customHeight="1" thickBot="1">
      <c r="B7" s="58" t="s">
        <v>45</v>
      </c>
      <c r="C7" s="59"/>
      <c r="D7" s="59"/>
      <c r="E7" s="59"/>
      <c r="F7" s="59"/>
      <c r="G7" s="59"/>
      <c r="H7" s="59"/>
      <c r="I7" s="60"/>
    </row>
    <row r="8" spans="2:11" ht="15" customHeight="1" thickBot="1">
      <c r="B8" s="5" t="s">
        <v>0</v>
      </c>
      <c r="C8" s="12" t="s">
        <v>11</v>
      </c>
      <c r="D8" s="7" t="s">
        <v>12</v>
      </c>
      <c r="E8" s="2" t="s">
        <v>3</v>
      </c>
      <c r="F8" s="1" t="s">
        <v>2</v>
      </c>
      <c r="G8" s="2" t="s">
        <v>1</v>
      </c>
      <c r="H8" s="1" t="s">
        <v>9</v>
      </c>
      <c r="I8" s="1" t="s">
        <v>10</v>
      </c>
      <c r="K8" s="24" t="s">
        <v>14</v>
      </c>
    </row>
    <row r="9" spans="2:9" ht="48" customHeight="1">
      <c r="B9" s="6">
        <v>1</v>
      </c>
      <c r="C9" s="25" t="s">
        <v>15</v>
      </c>
      <c r="D9" s="8" t="s">
        <v>48</v>
      </c>
      <c r="E9" s="4" t="s">
        <v>13</v>
      </c>
      <c r="F9" s="3">
        <v>1</v>
      </c>
      <c r="G9" s="37">
        <v>0</v>
      </c>
      <c r="H9" s="38">
        <f>F9*G9</f>
        <v>0</v>
      </c>
      <c r="I9" s="35">
        <f>H9*1.21</f>
        <v>0</v>
      </c>
    </row>
    <row r="10" spans="2:9" ht="48" customHeight="1">
      <c r="B10" s="6">
        <f>B9+1</f>
        <v>2</v>
      </c>
      <c r="C10" s="25" t="s">
        <v>16</v>
      </c>
      <c r="D10" s="8" t="s">
        <v>49</v>
      </c>
      <c r="E10" s="4" t="s">
        <v>13</v>
      </c>
      <c r="F10" s="3">
        <v>2</v>
      </c>
      <c r="G10" s="37">
        <v>0</v>
      </c>
      <c r="H10" s="38">
        <f aca="true" t="shared" si="0" ref="H10:H38">F10*G10</f>
        <v>0</v>
      </c>
      <c r="I10" s="35">
        <f aca="true" t="shared" si="1" ref="I10:I38">H10*1.21</f>
        <v>0</v>
      </c>
    </row>
    <row r="11" spans="2:9" ht="168" customHeight="1">
      <c r="B11" s="6">
        <f aca="true" t="shared" si="2" ref="B11:B38">B10+1</f>
        <v>3</v>
      </c>
      <c r="C11" s="25" t="s">
        <v>17</v>
      </c>
      <c r="D11" s="10" t="s">
        <v>50</v>
      </c>
      <c r="E11" s="4" t="s">
        <v>13</v>
      </c>
      <c r="F11" s="3">
        <v>1</v>
      </c>
      <c r="G11" s="37">
        <v>0</v>
      </c>
      <c r="H11" s="38">
        <f t="shared" si="0"/>
        <v>0</v>
      </c>
      <c r="I11" s="35">
        <f t="shared" si="1"/>
        <v>0</v>
      </c>
    </row>
    <row r="12" spans="2:9" ht="46.5" customHeight="1">
      <c r="B12" s="6">
        <f t="shared" si="2"/>
        <v>4</v>
      </c>
      <c r="C12" s="25" t="s">
        <v>18</v>
      </c>
      <c r="D12" s="8" t="s">
        <v>51</v>
      </c>
      <c r="E12" s="4" t="s">
        <v>13</v>
      </c>
      <c r="F12" s="3">
        <v>2</v>
      </c>
      <c r="G12" s="37">
        <v>0</v>
      </c>
      <c r="H12" s="38">
        <f t="shared" si="0"/>
        <v>0</v>
      </c>
      <c r="I12" s="35">
        <f t="shared" si="1"/>
        <v>0</v>
      </c>
    </row>
    <row r="13" spans="2:9" ht="48" customHeight="1">
      <c r="B13" s="6">
        <f t="shared" si="2"/>
        <v>5</v>
      </c>
      <c r="C13" s="25" t="s">
        <v>19</v>
      </c>
      <c r="D13" s="8" t="s">
        <v>52</v>
      </c>
      <c r="E13" s="4" t="s">
        <v>13</v>
      </c>
      <c r="F13" s="3">
        <v>2</v>
      </c>
      <c r="G13" s="37">
        <v>0</v>
      </c>
      <c r="H13" s="38">
        <f t="shared" si="0"/>
        <v>0</v>
      </c>
      <c r="I13" s="35">
        <f t="shared" si="1"/>
        <v>0</v>
      </c>
    </row>
    <row r="14" spans="2:9" ht="48" customHeight="1">
      <c r="B14" s="6">
        <f t="shared" si="2"/>
        <v>6</v>
      </c>
      <c r="C14" s="25" t="s">
        <v>20</v>
      </c>
      <c r="D14" s="8" t="s">
        <v>53</v>
      </c>
      <c r="E14" s="4" t="s">
        <v>13</v>
      </c>
      <c r="F14" s="3">
        <v>2</v>
      </c>
      <c r="G14" s="37">
        <v>0</v>
      </c>
      <c r="H14" s="38">
        <f t="shared" si="0"/>
        <v>0</v>
      </c>
      <c r="I14" s="35">
        <f t="shared" si="1"/>
        <v>0</v>
      </c>
    </row>
    <row r="15" spans="2:9" ht="126" customHeight="1">
      <c r="B15" s="6">
        <f t="shared" si="2"/>
        <v>7</v>
      </c>
      <c r="C15" s="25" t="s">
        <v>21</v>
      </c>
      <c r="D15" s="10" t="s">
        <v>54</v>
      </c>
      <c r="E15" s="4" t="s">
        <v>13</v>
      </c>
      <c r="F15" s="3">
        <v>6</v>
      </c>
      <c r="G15" s="37">
        <v>0</v>
      </c>
      <c r="H15" s="38">
        <f t="shared" si="0"/>
        <v>0</v>
      </c>
      <c r="I15" s="35">
        <f t="shared" si="1"/>
        <v>0</v>
      </c>
    </row>
    <row r="16" spans="2:9" ht="75">
      <c r="B16" s="6">
        <f t="shared" si="2"/>
        <v>8</v>
      </c>
      <c r="C16" s="25" t="s">
        <v>22</v>
      </c>
      <c r="D16" s="8" t="s">
        <v>55</v>
      </c>
      <c r="E16" s="4" t="s">
        <v>13</v>
      </c>
      <c r="F16" s="3">
        <v>1</v>
      </c>
      <c r="G16" s="37">
        <v>0</v>
      </c>
      <c r="H16" s="38">
        <f t="shared" si="0"/>
        <v>0</v>
      </c>
      <c r="I16" s="35">
        <f t="shared" si="1"/>
        <v>0</v>
      </c>
    </row>
    <row r="17" spans="2:9" ht="72.75" customHeight="1">
      <c r="B17" s="6">
        <f t="shared" si="2"/>
        <v>9</v>
      </c>
      <c r="C17" s="25" t="s">
        <v>23</v>
      </c>
      <c r="D17" s="8" t="s">
        <v>24</v>
      </c>
      <c r="E17" s="4" t="s">
        <v>13</v>
      </c>
      <c r="F17" s="3">
        <v>1</v>
      </c>
      <c r="G17" s="37">
        <v>0</v>
      </c>
      <c r="H17" s="38">
        <f t="shared" si="0"/>
        <v>0</v>
      </c>
      <c r="I17" s="35">
        <f t="shared" si="1"/>
        <v>0</v>
      </c>
    </row>
    <row r="18" spans="2:9" ht="66.75" customHeight="1">
      <c r="B18" s="6">
        <f t="shared" si="2"/>
        <v>10</v>
      </c>
      <c r="C18" s="25" t="s">
        <v>25</v>
      </c>
      <c r="D18" s="8" t="s">
        <v>56</v>
      </c>
      <c r="E18" s="4" t="s">
        <v>13</v>
      </c>
      <c r="F18" s="3">
        <v>1</v>
      </c>
      <c r="G18" s="37">
        <v>0</v>
      </c>
      <c r="H18" s="38">
        <f t="shared" si="0"/>
        <v>0</v>
      </c>
      <c r="I18" s="35">
        <f t="shared" si="1"/>
        <v>0</v>
      </c>
    </row>
    <row r="19" spans="2:9" ht="76.5" customHeight="1">
      <c r="B19" s="6">
        <f t="shared" si="2"/>
        <v>11</v>
      </c>
      <c r="C19" s="25" t="s">
        <v>26</v>
      </c>
      <c r="D19" s="8" t="s">
        <v>57</v>
      </c>
      <c r="E19" s="4" t="s">
        <v>13</v>
      </c>
      <c r="F19" s="3">
        <v>2</v>
      </c>
      <c r="G19" s="37">
        <v>0</v>
      </c>
      <c r="H19" s="38">
        <f t="shared" si="0"/>
        <v>0</v>
      </c>
      <c r="I19" s="35">
        <f t="shared" si="1"/>
        <v>0</v>
      </c>
    </row>
    <row r="20" spans="2:9" ht="28.5" customHeight="1">
      <c r="B20" s="6">
        <f t="shared" si="2"/>
        <v>12</v>
      </c>
      <c r="C20" s="25" t="s">
        <v>27</v>
      </c>
      <c r="D20" s="8" t="s">
        <v>28</v>
      </c>
      <c r="E20" s="4" t="s">
        <v>13</v>
      </c>
      <c r="F20" s="3">
        <v>4</v>
      </c>
      <c r="G20" s="37">
        <v>0</v>
      </c>
      <c r="H20" s="38">
        <f t="shared" si="0"/>
        <v>0</v>
      </c>
      <c r="I20" s="35">
        <f t="shared" si="1"/>
        <v>0</v>
      </c>
    </row>
    <row r="21" spans="2:9" ht="66" customHeight="1">
      <c r="B21" s="6">
        <f t="shared" si="2"/>
        <v>13</v>
      </c>
      <c r="C21" s="25" t="s">
        <v>29</v>
      </c>
      <c r="D21" s="8" t="s">
        <v>58</v>
      </c>
      <c r="E21" s="4" t="s">
        <v>13</v>
      </c>
      <c r="F21" s="3">
        <v>1</v>
      </c>
      <c r="G21" s="37">
        <v>0</v>
      </c>
      <c r="H21" s="38">
        <f t="shared" si="0"/>
        <v>0</v>
      </c>
      <c r="I21" s="35">
        <f t="shared" si="1"/>
        <v>0</v>
      </c>
    </row>
    <row r="22" spans="2:9" ht="166.5" customHeight="1">
      <c r="B22" s="6">
        <f t="shared" si="2"/>
        <v>14</v>
      </c>
      <c r="C22" s="25" t="s">
        <v>30</v>
      </c>
      <c r="D22" s="8" t="s">
        <v>59</v>
      </c>
      <c r="E22" s="4" t="s">
        <v>13</v>
      </c>
      <c r="F22" s="3">
        <v>1</v>
      </c>
      <c r="G22" s="37">
        <v>0</v>
      </c>
      <c r="H22" s="38">
        <f t="shared" si="0"/>
        <v>0</v>
      </c>
      <c r="I22" s="35">
        <f t="shared" si="1"/>
        <v>0</v>
      </c>
    </row>
    <row r="23" spans="2:9" ht="50.25" customHeight="1">
      <c r="B23" s="6">
        <f t="shared" si="2"/>
        <v>15</v>
      </c>
      <c r="C23" s="26" t="s">
        <v>31</v>
      </c>
      <c r="D23" s="8" t="s">
        <v>60</v>
      </c>
      <c r="E23" s="4" t="s">
        <v>13</v>
      </c>
      <c r="F23" s="3">
        <v>10</v>
      </c>
      <c r="G23" s="37">
        <v>0</v>
      </c>
      <c r="H23" s="38">
        <f t="shared" si="0"/>
        <v>0</v>
      </c>
      <c r="I23" s="35">
        <f t="shared" si="1"/>
        <v>0</v>
      </c>
    </row>
    <row r="24" spans="2:9" ht="29.25" customHeight="1">
      <c r="B24" s="6">
        <f t="shared" si="2"/>
        <v>16</v>
      </c>
      <c r="C24" s="25" t="s">
        <v>32</v>
      </c>
      <c r="D24" s="8" t="s">
        <v>61</v>
      </c>
      <c r="E24" s="4" t="s">
        <v>13</v>
      </c>
      <c r="F24" s="3">
        <v>10</v>
      </c>
      <c r="G24" s="37">
        <v>0</v>
      </c>
      <c r="H24" s="38">
        <f t="shared" si="0"/>
        <v>0</v>
      </c>
      <c r="I24" s="35">
        <f t="shared" si="1"/>
        <v>0</v>
      </c>
    </row>
    <row r="25" spans="2:9" ht="44.25" customHeight="1">
      <c r="B25" s="6">
        <f t="shared" si="2"/>
        <v>17</v>
      </c>
      <c r="C25" s="25" t="s">
        <v>33</v>
      </c>
      <c r="D25" s="8" t="s">
        <v>62</v>
      </c>
      <c r="E25" s="4" t="s">
        <v>13</v>
      </c>
      <c r="F25" s="3">
        <v>10</v>
      </c>
      <c r="G25" s="37">
        <v>0</v>
      </c>
      <c r="H25" s="38">
        <f t="shared" si="0"/>
        <v>0</v>
      </c>
      <c r="I25" s="35">
        <f t="shared" si="1"/>
        <v>0</v>
      </c>
    </row>
    <row r="26" spans="2:9" ht="99.75" customHeight="1">
      <c r="B26" s="6">
        <f t="shared" si="2"/>
        <v>18</v>
      </c>
      <c r="C26" s="25" t="s">
        <v>34</v>
      </c>
      <c r="D26" s="8" t="s">
        <v>63</v>
      </c>
      <c r="E26" s="4" t="s">
        <v>13</v>
      </c>
      <c r="F26" s="3">
        <v>1</v>
      </c>
      <c r="G26" s="37">
        <v>0</v>
      </c>
      <c r="H26" s="38">
        <f t="shared" si="0"/>
        <v>0</v>
      </c>
      <c r="I26" s="35">
        <f t="shared" si="1"/>
        <v>0</v>
      </c>
    </row>
    <row r="27" spans="2:9" ht="73.5" customHeight="1">
      <c r="B27" s="6">
        <f t="shared" si="2"/>
        <v>19</v>
      </c>
      <c r="C27" s="25" t="s">
        <v>35</v>
      </c>
      <c r="D27" s="8" t="s">
        <v>64</v>
      </c>
      <c r="E27" s="4" t="s">
        <v>13</v>
      </c>
      <c r="F27" s="3">
        <v>2</v>
      </c>
      <c r="G27" s="37">
        <v>0</v>
      </c>
      <c r="H27" s="38">
        <f t="shared" si="0"/>
        <v>0</v>
      </c>
      <c r="I27" s="35">
        <f t="shared" si="1"/>
        <v>0</v>
      </c>
    </row>
    <row r="28" spans="2:9" ht="35.25" customHeight="1">
      <c r="B28" s="6">
        <f t="shared" si="2"/>
        <v>20</v>
      </c>
      <c r="C28" s="25" t="s">
        <v>36</v>
      </c>
      <c r="D28" s="8" t="s">
        <v>75</v>
      </c>
      <c r="E28" s="4" t="s">
        <v>13</v>
      </c>
      <c r="F28" s="3">
        <v>1</v>
      </c>
      <c r="G28" s="37">
        <v>0</v>
      </c>
      <c r="H28" s="38">
        <f t="shared" si="0"/>
        <v>0</v>
      </c>
      <c r="I28" s="35">
        <f t="shared" si="1"/>
        <v>0</v>
      </c>
    </row>
    <row r="29" spans="2:9" ht="149.25" customHeight="1">
      <c r="B29" s="6">
        <f t="shared" si="2"/>
        <v>21</v>
      </c>
      <c r="C29" s="25" t="s">
        <v>37</v>
      </c>
      <c r="D29" s="8" t="s">
        <v>65</v>
      </c>
      <c r="E29" s="4" t="s">
        <v>13</v>
      </c>
      <c r="F29" s="3">
        <v>6</v>
      </c>
      <c r="G29" s="37">
        <v>0</v>
      </c>
      <c r="H29" s="38">
        <f t="shared" si="0"/>
        <v>0</v>
      </c>
      <c r="I29" s="35">
        <f t="shared" si="1"/>
        <v>0</v>
      </c>
    </row>
    <row r="30" spans="2:9" ht="101.25" customHeight="1">
      <c r="B30" s="6">
        <f t="shared" si="2"/>
        <v>22</v>
      </c>
      <c r="C30" s="25" t="s">
        <v>38</v>
      </c>
      <c r="D30" s="8" t="s">
        <v>66</v>
      </c>
      <c r="E30" s="4" t="s">
        <v>13</v>
      </c>
      <c r="F30" s="3">
        <v>1</v>
      </c>
      <c r="G30" s="37">
        <v>0</v>
      </c>
      <c r="H30" s="38">
        <f t="shared" si="0"/>
        <v>0</v>
      </c>
      <c r="I30" s="35">
        <f t="shared" si="1"/>
        <v>0</v>
      </c>
    </row>
    <row r="31" spans="2:9" ht="208.5" customHeight="1">
      <c r="B31" s="6">
        <f t="shared" si="2"/>
        <v>23</v>
      </c>
      <c r="C31" s="25" t="s">
        <v>39</v>
      </c>
      <c r="D31" s="27" t="s">
        <v>68</v>
      </c>
      <c r="E31" s="4" t="s">
        <v>13</v>
      </c>
      <c r="F31" s="3">
        <v>2</v>
      </c>
      <c r="G31" s="37">
        <v>0</v>
      </c>
      <c r="H31" s="38">
        <f t="shared" si="0"/>
        <v>0</v>
      </c>
      <c r="I31" s="35">
        <f t="shared" si="1"/>
        <v>0</v>
      </c>
    </row>
    <row r="32" spans="2:9" ht="150">
      <c r="B32" s="6">
        <f t="shared" si="2"/>
        <v>24</v>
      </c>
      <c r="C32" s="25" t="s">
        <v>40</v>
      </c>
      <c r="D32" s="10" t="s">
        <v>67</v>
      </c>
      <c r="E32" s="4" t="s">
        <v>13</v>
      </c>
      <c r="F32" s="3">
        <v>10</v>
      </c>
      <c r="G32" s="37">
        <v>0</v>
      </c>
      <c r="H32" s="38">
        <f t="shared" si="0"/>
        <v>0</v>
      </c>
      <c r="I32" s="35">
        <f t="shared" si="1"/>
        <v>0</v>
      </c>
    </row>
    <row r="33" spans="2:9" ht="37.5" customHeight="1">
      <c r="B33" s="6">
        <f t="shared" si="2"/>
        <v>25</v>
      </c>
      <c r="C33" s="25" t="s">
        <v>32</v>
      </c>
      <c r="D33" s="8" t="s">
        <v>69</v>
      </c>
      <c r="E33" s="4" t="s">
        <v>13</v>
      </c>
      <c r="F33" s="3">
        <v>2</v>
      </c>
      <c r="G33" s="37">
        <v>0</v>
      </c>
      <c r="H33" s="38">
        <f t="shared" si="0"/>
        <v>0</v>
      </c>
      <c r="I33" s="35">
        <f t="shared" si="1"/>
        <v>0</v>
      </c>
    </row>
    <row r="34" spans="2:9" ht="71.25" customHeight="1">
      <c r="B34" s="6">
        <f t="shared" si="2"/>
        <v>26</v>
      </c>
      <c r="C34" s="25" t="s">
        <v>41</v>
      </c>
      <c r="D34" s="10" t="s">
        <v>70</v>
      </c>
      <c r="E34" s="4" t="s">
        <v>13</v>
      </c>
      <c r="F34" s="3">
        <v>2</v>
      </c>
      <c r="G34" s="37">
        <v>0</v>
      </c>
      <c r="H34" s="38">
        <f t="shared" si="0"/>
        <v>0</v>
      </c>
      <c r="I34" s="35">
        <f t="shared" si="1"/>
        <v>0</v>
      </c>
    </row>
    <row r="35" spans="2:9" ht="71.25" customHeight="1">
      <c r="B35" s="6">
        <f t="shared" si="2"/>
        <v>27</v>
      </c>
      <c r="C35" s="25" t="s">
        <v>42</v>
      </c>
      <c r="D35" s="8" t="s">
        <v>71</v>
      </c>
      <c r="E35" s="4" t="s">
        <v>13</v>
      </c>
      <c r="F35" s="3">
        <v>2</v>
      </c>
      <c r="G35" s="37">
        <v>0</v>
      </c>
      <c r="H35" s="38">
        <f t="shared" si="0"/>
        <v>0</v>
      </c>
      <c r="I35" s="35">
        <f t="shared" si="1"/>
        <v>0</v>
      </c>
    </row>
    <row r="36" spans="2:9" ht="129" customHeight="1">
      <c r="B36" s="6">
        <f t="shared" si="2"/>
        <v>28</v>
      </c>
      <c r="C36" s="25" t="s">
        <v>29</v>
      </c>
      <c r="D36" s="10" t="s">
        <v>72</v>
      </c>
      <c r="E36" s="4" t="s">
        <v>13</v>
      </c>
      <c r="F36" s="3">
        <v>3</v>
      </c>
      <c r="G36" s="37">
        <v>0</v>
      </c>
      <c r="H36" s="38">
        <f>F36*G36</f>
        <v>0</v>
      </c>
      <c r="I36" s="35">
        <f>H36*1.21</f>
        <v>0</v>
      </c>
    </row>
    <row r="37" spans="2:9" ht="66" customHeight="1">
      <c r="B37" s="6">
        <f t="shared" si="2"/>
        <v>29</v>
      </c>
      <c r="C37" s="25" t="s">
        <v>43</v>
      </c>
      <c r="D37" s="8" t="s">
        <v>73</v>
      </c>
      <c r="E37" s="4" t="s">
        <v>13</v>
      </c>
      <c r="F37" s="3">
        <v>4</v>
      </c>
      <c r="G37" s="37">
        <v>0</v>
      </c>
      <c r="H37" s="38">
        <f t="shared" si="0"/>
        <v>0</v>
      </c>
      <c r="I37" s="35">
        <f t="shared" si="1"/>
        <v>0</v>
      </c>
    </row>
    <row r="38" spans="2:9" ht="63" customHeight="1" thickBot="1">
      <c r="B38" s="6">
        <f t="shared" si="2"/>
        <v>30</v>
      </c>
      <c r="C38" s="28" t="s">
        <v>44</v>
      </c>
      <c r="D38" s="29" t="s">
        <v>74</v>
      </c>
      <c r="E38" s="30" t="s">
        <v>13</v>
      </c>
      <c r="F38" s="31">
        <v>4</v>
      </c>
      <c r="G38" s="40">
        <v>0</v>
      </c>
      <c r="H38" s="38">
        <f t="shared" si="0"/>
        <v>0</v>
      </c>
      <c r="I38" s="35">
        <f t="shared" si="1"/>
        <v>0</v>
      </c>
    </row>
    <row r="39" spans="2:9" ht="15" customHeight="1" thickBot="1">
      <c r="B39" s="41" t="s">
        <v>4</v>
      </c>
      <c r="C39" s="42"/>
      <c r="D39" s="42"/>
      <c r="E39" s="42"/>
      <c r="F39" s="42"/>
      <c r="G39" s="43"/>
      <c r="H39" s="39">
        <f>SUM(H9:H38)</f>
        <v>0</v>
      </c>
      <c r="I39" s="36">
        <f>SUM(I9:I38)</f>
        <v>0</v>
      </c>
    </row>
    <row r="40" spans="8:9" ht="15" customHeight="1" thickBot="1">
      <c r="H40" s="13"/>
      <c r="I40" s="13"/>
    </row>
    <row r="41" spans="2:9" ht="15" customHeight="1" thickBot="1">
      <c r="B41" s="44" t="s">
        <v>46</v>
      </c>
      <c r="C41" s="45"/>
      <c r="D41" s="45"/>
      <c r="E41" s="45"/>
      <c r="F41" s="45"/>
      <c r="G41" s="46"/>
      <c r="H41" s="14"/>
      <c r="I41" s="32">
        <f>I43/1.21</f>
        <v>0</v>
      </c>
    </row>
    <row r="42" spans="2:9" ht="15" customHeight="1" thickBot="1">
      <c r="B42" s="44" t="s">
        <v>5</v>
      </c>
      <c r="C42" s="45"/>
      <c r="D42" s="45"/>
      <c r="E42" s="45"/>
      <c r="F42" s="45"/>
      <c r="G42" s="46"/>
      <c r="H42" s="23"/>
      <c r="I42" s="33">
        <f>I43-I41</f>
        <v>0</v>
      </c>
    </row>
    <row r="43" spans="2:9" ht="15" customHeight="1" thickBot="1">
      <c r="B43" s="44" t="s">
        <v>6</v>
      </c>
      <c r="C43" s="45"/>
      <c r="D43" s="45"/>
      <c r="E43" s="45"/>
      <c r="F43" s="45"/>
      <c r="G43" s="46"/>
      <c r="H43" s="15"/>
      <c r="I43" s="34">
        <f>I39</f>
        <v>0</v>
      </c>
    </row>
    <row r="44" ht="15" customHeight="1"/>
  </sheetData>
  <mergeCells count="7">
    <mergeCell ref="B43:G43"/>
    <mergeCell ref="C3:I3"/>
    <mergeCell ref="B7:I7"/>
    <mergeCell ref="B39:G39"/>
    <mergeCell ref="B41:G41"/>
    <mergeCell ref="B42:G42"/>
    <mergeCell ref="B4:I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Hrejsová Marcela</cp:lastModifiedBy>
  <cp:lastPrinted>2017-09-11T12:13:04Z</cp:lastPrinted>
  <dcterms:created xsi:type="dcterms:W3CDTF">2016-07-07T08:46:37Z</dcterms:created>
  <dcterms:modified xsi:type="dcterms:W3CDTF">2017-11-08T11:15:32Z</dcterms:modified>
  <cp:category/>
  <cp:version/>
  <cp:contentType/>
  <cp:contentStatus/>
</cp:coreProperties>
</file>