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Krycí list rozpočtu" sheetId="1" r:id="rId1"/>
    <sheet name="rozpočet" sheetId="2" r:id="rId2"/>
  </sheets>
  <definedNames>
    <definedName name="_xlnm.Print_Area" localSheetId="1">'rozpočet'!$A$4:$F$38</definedName>
  </definedNames>
  <calcPr fullCalcOnLoad="1"/>
</workbook>
</file>

<file path=xl/sharedStrings.xml><?xml version="1.0" encoding="utf-8"?>
<sst xmlns="http://schemas.openxmlformats.org/spreadsheetml/2006/main" count="157" uniqueCount="111">
  <si>
    <t>MJ</t>
  </si>
  <si>
    <t xml:space="preserve">Zhotovitel: 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</si>
  <si>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</si>
  <si>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</si>
  <si>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</si>
  <si>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</si>
  <si>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</si>
  <si>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</si>
  <si>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</si>
  <si>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</si>
  <si>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</si>
  <si>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</si>
  <si>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</si>
  <si>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</si>
  <si>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</si>
  <si>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</si>
  <si>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</si>
  <si>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</si>
  <si>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</si>
  <si>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</si>
  <si>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</si>
  <si>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</si>
  <si>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</si>
  <si>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</si>
  <si>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</si>
  <si>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</si>
  <si>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</si>
  <si>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</si>
  <si>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</si>
  <si>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</si>
  <si>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</si>
  <si>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</si>
  <si>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</si>
  <si>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</si>
  <si>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</si>
  <si>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</si>
  <si>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</si>
  <si>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</si>
  <si>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</si>
  <si>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</si>
  <si>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</si>
  <si>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</si>
  <si>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</si>
  <si>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</si>
  <si>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</si>
  <si>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</si>
  <si>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</si>
  <si>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</si>
  <si>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</si>
  <si>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</si>
  <si>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</si>
  <si>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</si>
  <si>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</si>
  <si>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</si>
  <si>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</si>
  <si>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</si>
  <si>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</si>
  <si>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</si>
  <si>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</si>
  <si>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</si>
  <si>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</si>
  <si>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</si>
  <si>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</si>
  <si>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</si>
  <si>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</si>
  <si>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</si>
  <si>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</si>
  <si>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 xml:space="preserve">zpevnění krajnic z recyklátu do tl. 100mm  </t>
  </si>
  <si>
    <t>frézování spár š. do 10mm , hl. do 20mm</t>
  </si>
  <si>
    <t>čištění vozovek samosběrem</t>
  </si>
  <si>
    <t>hmotnost              t</t>
  </si>
  <si>
    <t>hmotnost  celkem</t>
  </si>
  <si>
    <t xml:space="preserve">Zalévání spár dilatační asf. zálivkou  </t>
  </si>
  <si>
    <t>Číslo položky   OTSKP</t>
  </si>
  <si>
    <t>zkoušení materiálu nezávislou zkušebnou</t>
  </si>
  <si>
    <t>Objednatel: Ksús Středočeského kraje</t>
  </si>
  <si>
    <t>ředitel organizace</t>
  </si>
  <si>
    <t xml:space="preserve">frézování  asfalt. ploch, odvoz do 8km </t>
  </si>
  <si>
    <t xml:space="preserve">řezání asfaltového krytu vozovek do 50mm </t>
  </si>
  <si>
    <t>VDZ - dělící čára vč. Předznačení</t>
  </si>
  <si>
    <t>výšková úprava vpustí,šachty</t>
  </si>
  <si>
    <t>ks</t>
  </si>
  <si>
    <t>výšková úprava krycích hrnců</t>
  </si>
  <si>
    <t>čištění krajnic od nánosu tl.100mm</t>
  </si>
  <si>
    <t>ocelová svodidla likvidace</t>
  </si>
  <si>
    <t>ocelová svodidla zřízení</t>
  </si>
  <si>
    <t>Opravy 2023</t>
  </si>
  <si>
    <t>lll/00324 Otice - Všechromy</t>
  </si>
  <si>
    <t>9113B3</t>
  </si>
  <si>
    <t>9113B1</t>
  </si>
  <si>
    <t>čištění příkopů od nánosu</t>
  </si>
  <si>
    <t>ing.Aleš Čermák Ph.D. MBA</t>
  </si>
  <si>
    <r>
      <t xml:space="preserve">Objednatel:   </t>
    </r>
    <r>
      <rPr>
        <b/>
        <sz val="12"/>
        <rFont val="Arial CE"/>
        <family val="0"/>
      </rPr>
      <t>Krajská správa a údržba silnic Středočeského kraje, příspěvková organizace</t>
    </r>
  </si>
  <si>
    <t>rozpočet:   Stavba lll/00324  staničení 0,000 - 2,098  délka 2,098m  šířka 6,9m</t>
  </si>
  <si>
    <t xml:space="preserve">Zhotovitel:  </t>
  </si>
  <si>
    <t>v km 0,000 - 2,098 Otice -Všechromy</t>
  </si>
  <si>
    <t>00066001</t>
  </si>
  <si>
    <t>CZ00066001</t>
  </si>
  <si>
    <t>9181D</t>
  </si>
  <si>
    <t>čela propustu z trub do 600mm z betonu</t>
  </si>
  <si>
    <t>Odstranění křovin s odvozem</t>
  </si>
  <si>
    <t>Doprava a poplatek za skládkování (zemina,kamenivo ,betony)</t>
  </si>
  <si>
    <t>t</t>
  </si>
  <si>
    <t>Reprofilace vodor.ploch s hora sanační maltou</t>
  </si>
  <si>
    <t>9112A1</t>
  </si>
  <si>
    <t>m</t>
  </si>
  <si>
    <t>Zábradlí mostní s vodor.madly dodávka a montáž 2x3m</t>
  </si>
  <si>
    <t xml:space="preserve">asfalt. Beton pro ložnou vrstvu ACL 16+  </t>
  </si>
  <si>
    <t>asfalt.beton pro obrusnou vrstvu ACO 11+ tl.50 mm</t>
  </si>
  <si>
    <t>574C06</t>
  </si>
  <si>
    <t>574A44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</si>
</sst>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7" xfId="0" applyNumberFormat="1" applyFont="1" applyFill="1" applyBorder="1" applyAlignment="1" applyProtection="1">
      <alignment horizontal="center" vertical="center"/>
      <protection/>
    </xf>
    <xf numFmtId="49" fontId="15" fillId="34" borderId="18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2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4" fontId="17" fillId="34" borderId="14" xfId="0" applyNumberFormat="1" applyFont="1" applyFill="1" applyBorder="1" applyAlignment="1" applyProtection="1">
      <alignment horizontal="right"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8" fillId="0" borderId="12" xfId="0" applyFont="1" applyBorder="1" applyAlignment="1" applyProtection="1">
      <alignment vertical="top"/>
      <protection/>
    </xf>
    <xf numFmtId="0" fontId="18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2" fontId="18" fillId="0" borderId="12" xfId="0" applyNumberFormat="1" applyFont="1" applyBorder="1" applyAlignment="1" applyProtection="1">
      <alignment horizontal="center" vertical="top"/>
      <protection/>
    </xf>
    <xf numFmtId="3" fontId="18" fillId="0" borderId="12" xfId="0" applyNumberFormat="1" applyFont="1" applyBorder="1" applyAlignment="1" applyProtection="1">
      <alignment vertical="top"/>
      <protection/>
    </xf>
    <xf numFmtId="0" fontId="18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4" fontId="9" fillId="0" borderId="33" xfId="0" applyNumberFormat="1" applyFont="1" applyFill="1" applyBorder="1" applyAlignment="1" applyProtection="1">
      <alignment vertical="top"/>
      <protection/>
    </xf>
    <xf numFmtId="0" fontId="18" fillId="0" borderId="25" xfId="0" applyFont="1" applyBorder="1" applyAlignment="1" applyProtection="1">
      <alignment horizontal="center" vertical="top"/>
      <protection/>
    </xf>
    <xf numFmtId="3" fontId="18" fillId="0" borderId="25" xfId="0" applyNumberFormat="1" applyFont="1" applyBorder="1" applyAlignment="1" applyProtection="1">
      <alignment vertical="top"/>
      <protection/>
    </xf>
    <xf numFmtId="0" fontId="18" fillId="0" borderId="25" xfId="0" applyFont="1" applyBorder="1" applyAlignment="1" applyProtection="1">
      <alignment vertical="top"/>
      <protection/>
    </xf>
    <xf numFmtId="2" fontId="10" fillId="0" borderId="26" xfId="0" applyNumberFormat="1" applyFont="1" applyFill="1" applyBorder="1" applyAlignment="1" applyProtection="1">
      <alignment vertical="top"/>
      <protection/>
    </xf>
    <xf numFmtId="2" fontId="10" fillId="0" borderId="27" xfId="0" applyNumberFormat="1" applyFont="1" applyBorder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top"/>
      <protection/>
    </xf>
    <xf numFmtId="4" fontId="9" fillId="0" borderId="12" xfId="0" applyNumberFormat="1" applyFont="1" applyBorder="1" applyAlignment="1" applyProtection="1">
      <alignment horizontal="center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2" fontId="9" fillId="0" borderId="18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 applyProtection="1">
      <alignment horizontal="center" vertical="top"/>
      <protection/>
    </xf>
    <xf numFmtId="2" fontId="9" fillId="0" borderId="16" xfId="0" applyNumberFormat="1" applyFont="1" applyFill="1" applyBorder="1" applyAlignment="1" applyProtection="1">
      <alignment horizontal="center" vertical="top"/>
      <protection/>
    </xf>
    <xf numFmtId="4" fontId="9" fillId="0" borderId="18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39" fontId="9" fillId="0" borderId="12" xfId="0" applyNumberFormat="1" applyFont="1" applyFill="1" applyBorder="1" applyAlignment="1" applyProtection="1">
      <alignment horizontal="center" vertical="top"/>
      <protection/>
    </xf>
    <xf numFmtId="39" fontId="9" fillId="0" borderId="32" xfId="0" applyNumberFormat="1" applyFont="1" applyFill="1" applyBorder="1" applyAlignment="1" applyProtection="1">
      <alignment horizontal="center" vertical="top"/>
      <protection/>
    </xf>
    <xf numFmtId="4" fontId="9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14" fontId="12" fillId="0" borderId="12" xfId="0" applyNumberFormat="1" applyFont="1" applyFill="1" applyBorder="1" applyAlignment="1" applyProtection="1">
      <alignment horizontal="left" vertical="center"/>
      <protection/>
    </xf>
    <xf numFmtId="14" fontId="12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49" fontId="17" fillId="34" borderId="13" xfId="0" applyNumberFormat="1" applyFont="1" applyFill="1" applyBorder="1" applyAlignment="1" applyProtection="1">
      <alignment horizontal="left" vertical="center"/>
      <protection/>
    </xf>
    <xf numFmtId="0" fontId="17" fillId="34" borderId="12" xfId="0" applyNumberFormat="1" applyFont="1" applyFill="1" applyBorder="1" applyAlignment="1" applyProtection="1">
      <alignment horizontal="left" vertical="center"/>
      <protection/>
    </xf>
    <xf numFmtId="49" fontId="17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2" sqref="A12:I12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26" t="s">
        <v>15</v>
      </c>
      <c r="B1" s="127"/>
      <c r="C1" s="127"/>
      <c r="D1" s="127"/>
      <c r="E1" s="127"/>
      <c r="F1" s="127"/>
      <c r="G1" s="127"/>
      <c r="H1" s="127"/>
      <c r="I1" s="127"/>
    </row>
    <row r="2" spans="1:10" ht="12.75" customHeight="1">
      <c r="A2" s="128" t="s">
        <v>16</v>
      </c>
      <c r="B2" s="129"/>
      <c r="C2" s="132" t="s">
        <v>87</v>
      </c>
      <c r="D2" s="132"/>
      <c r="E2" s="134" t="s">
        <v>17</v>
      </c>
      <c r="F2" s="134" t="s">
        <v>18</v>
      </c>
      <c r="G2" s="129"/>
      <c r="H2" s="134" t="s">
        <v>19</v>
      </c>
      <c r="I2" s="135" t="s">
        <v>96</v>
      </c>
      <c r="J2" s="34"/>
    </row>
    <row r="3" spans="1:10" ht="12.75">
      <c r="A3" s="130"/>
      <c r="B3" s="131"/>
      <c r="C3" s="133"/>
      <c r="D3" s="133"/>
      <c r="E3" s="131"/>
      <c r="F3" s="131"/>
      <c r="G3" s="131"/>
      <c r="H3" s="131"/>
      <c r="I3" s="136"/>
      <c r="J3" s="34"/>
    </row>
    <row r="4" spans="1:10" ht="12.75">
      <c r="A4" s="137" t="s">
        <v>20</v>
      </c>
      <c r="B4" s="131"/>
      <c r="C4" s="138" t="s">
        <v>86</v>
      </c>
      <c r="D4" s="139"/>
      <c r="E4" s="140" t="s">
        <v>21</v>
      </c>
      <c r="F4" s="140"/>
      <c r="G4" s="131"/>
      <c r="H4" s="140" t="s">
        <v>19</v>
      </c>
      <c r="I4" s="141" t="s">
        <v>97</v>
      </c>
      <c r="J4" s="34"/>
    </row>
    <row r="5" spans="1:10" ht="12.75">
      <c r="A5" s="130"/>
      <c r="B5" s="131"/>
      <c r="C5" s="139"/>
      <c r="D5" s="139"/>
      <c r="E5" s="131"/>
      <c r="F5" s="131"/>
      <c r="G5" s="131"/>
      <c r="H5" s="131"/>
      <c r="I5" s="136"/>
      <c r="J5" s="34"/>
    </row>
    <row r="6" spans="1:10" ht="12.75" customHeight="1">
      <c r="A6" s="137" t="s">
        <v>22</v>
      </c>
      <c r="B6" s="131"/>
      <c r="C6" s="142" t="s">
        <v>95</v>
      </c>
      <c r="D6" s="143"/>
      <c r="E6" s="140" t="s">
        <v>23</v>
      </c>
      <c r="F6" s="140"/>
      <c r="G6" s="131"/>
      <c r="H6" s="140" t="s">
        <v>19</v>
      </c>
      <c r="I6" s="146"/>
      <c r="J6" s="34"/>
    </row>
    <row r="7" spans="1:10" ht="12.75">
      <c r="A7" s="130"/>
      <c r="B7" s="131"/>
      <c r="C7" s="144"/>
      <c r="D7" s="145"/>
      <c r="E7" s="131"/>
      <c r="F7" s="131"/>
      <c r="G7" s="131"/>
      <c r="H7" s="131"/>
      <c r="I7" s="147"/>
      <c r="J7" s="34"/>
    </row>
    <row r="8" spans="1:10" ht="12.75">
      <c r="A8" s="137" t="s">
        <v>24</v>
      </c>
      <c r="B8" s="131"/>
      <c r="C8" s="148"/>
      <c r="D8" s="131"/>
      <c r="E8" s="140" t="s">
        <v>25</v>
      </c>
      <c r="F8" s="131"/>
      <c r="G8" s="131"/>
      <c r="H8" s="140" t="s">
        <v>26</v>
      </c>
      <c r="I8" s="146"/>
      <c r="J8" s="34"/>
    </row>
    <row r="9" spans="1:10" ht="12.75">
      <c r="A9" s="130"/>
      <c r="B9" s="131"/>
      <c r="C9" s="131"/>
      <c r="D9" s="131"/>
      <c r="E9" s="131"/>
      <c r="F9" s="131"/>
      <c r="G9" s="131"/>
      <c r="H9" s="131"/>
      <c r="I9" s="147"/>
      <c r="J9" s="34"/>
    </row>
    <row r="10" spans="1:10" ht="12.75">
      <c r="A10" s="137" t="s">
        <v>27</v>
      </c>
      <c r="B10" s="131"/>
      <c r="C10" s="140"/>
      <c r="D10" s="131"/>
      <c r="E10" s="140" t="s">
        <v>28</v>
      </c>
      <c r="F10" s="140"/>
      <c r="G10" s="131"/>
      <c r="H10" s="140" t="s">
        <v>29</v>
      </c>
      <c r="I10" s="149"/>
      <c r="J10" s="34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47"/>
      <c r="J11" s="34"/>
    </row>
    <row r="12" spans="1:9" ht="23.25" customHeight="1" thickBot="1">
      <c r="A12" s="150" t="s">
        <v>30</v>
      </c>
      <c r="B12" s="151"/>
      <c r="C12" s="151"/>
      <c r="D12" s="151"/>
      <c r="E12" s="151"/>
      <c r="F12" s="151"/>
      <c r="G12" s="151"/>
      <c r="H12" s="151"/>
      <c r="I12" s="152"/>
    </row>
    <row r="13" spans="1:10" ht="26.25" customHeight="1">
      <c r="A13" s="35" t="s">
        <v>31</v>
      </c>
      <c r="B13" s="153" t="s">
        <v>32</v>
      </c>
      <c r="C13" s="154"/>
      <c r="D13" s="36" t="s">
        <v>33</v>
      </c>
      <c r="E13" s="153" t="s">
        <v>34</v>
      </c>
      <c r="F13" s="154"/>
      <c r="G13" s="36" t="s">
        <v>35</v>
      </c>
      <c r="H13" s="153" t="s">
        <v>36</v>
      </c>
      <c r="I13" s="155"/>
      <c r="J13" s="34"/>
    </row>
    <row r="14" spans="1:10" ht="15" customHeight="1">
      <c r="A14" s="37" t="s">
        <v>37</v>
      </c>
      <c r="B14" s="38" t="s">
        <v>38</v>
      </c>
      <c r="C14" s="39">
        <f>SUM(rozpočet!F35)</f>
        <v>0</v>
      </c>
      <c r="D14" s="156" t="s">
        <v>39</v>
      </c>
      <c r="E14" s="157"/>
      <c r="F14" s="39">
        <v>0</v>
      </c>
      <c r="G14" s="156" t="s">
        <v>40</v>
      </c>
      <c r="H14" s="157"/>
      <c r="I14" s="40">
        <v>0</v>
      </c>
      <c r="J14" s="34"/>
    </row>
    <row r="15" spans="1:11" ht="15" customHeight="1">
      <c r="A15" s="37"/>
      <c r="B15" s="38" t="s">
        <v>41</v>
      </c>
      <c r="C15" s="39">
        <v>0</v>
      </c>
      <c r="D15" s="156" t="s">
        <v>42</v>
      </c>
      <c r="E15" s="157"/>
      <c r="F15" s="39">
        <v>0</v>
      </c>
      <c r="G15" s="156" t="s">
        <v>43</v>
      </c>
      <c r="H15" s="157"/>
      <c r="I15" s="40">
        <v>0</v>
      </c>
      <c r="J15" s="34"/>
      <c r="K15" s="41"/>
    </row>
    <row r="16" spans="1:10" ht="15" customHeight="1">
      <c r="A16" s="37" t="s">
        <v>44</v>
      </c>
      <c r="B16" s="38" t="s">
        <v>38</v>
      </c>
      <c r="C16" s="39">
        <v>0</v>
      </c>
      <c r="D16" s="156" t="s">
        <v>45</v>
      </c>
      <c r="E16" s="157"/>
      <c r="F16" s="39">
        <v>0</v>
      </c>
      <c r="G16" s="156" t="s">
        <v>46</v>
      </c>
      <c r="H16" s="157"/>
      <c r="I16" s="40">
        <v>0</v>
      </c>
      <c r="J16" s="34"/>
    </row>
    <row r="17" spans="1:10" ht="15" customHeight="1">
      <c r="A17" s="37"/>
      <c r="B17" s="38" t="s">
        <v>41</v>
      </c>
      <c r="C17" s="39">
        <v>0</v>
      </c>
      <c r="D17" s="156"/>
      <c r="E17" s="157"/>
      <c r="F17" s="42"/>
      <c r="G17" s="156" t="s">
        <v>47</v>
      </c>
      <c r="H17" s="157"/>
      <c r="I17" s="40">
        <v>0</v>
      </c>
      <c r="J17" s="34"/>
    </row>
    <row r="18" spans="1:10" ht="15" customHeight="1">
      <c r="A18" s="37" t="s">
        <v>48</v>
      </c>
      <c r="B18" s="38" t="s">
        <v>38</v>
      </c>
      <c r="C18" s="39">
        <v>0</v>
      </c>
      <c r="D18" s="156"/>
      <c r="E18" s="157"/>
      <c r="F18" s="42"/>
      <c r="G18" s="156" t="s">
        <v>49</v>
      </c>
      <c r="H18" s="157"/>
      <c r="I18" s="40">
        <v>0</v>
      </c>
      <c r="J18" s="34"/>
    </row>
    <row r="19" spans="1:10" ht="15" customHeight="1">
      <c r="A19" s="37"/>
      <c r="B19" s="38" t="s">
        <v>41</v>
      </c>
      <c r="C19" s="39">
        <v>0</v>
      </c>
      <c r="D19" s="156"/>
      <c r="E19" s="157"/>
      <c r="F19" s="42"/>
      <c r="G19" s="156" t="s">
        <v>50</v>
      </c>
      <c r="H19" s="157"/>
      <c r="I19" s="40">
        <v>0</v>
      </c>
      <c r="J19" s="34"/>
    </row>
    <row r="20" spans="1:10" ht="15" customHeight="1">
      <c r="A20" s="158" t="s">
        <v>51</v>
      </c>
      <c r="B20" s="159"/>
      <c r="C20" s="39">
        <v>0</v>
      </c>
      <c r="D20" s="156"/>
      <c r="E20" s="157"/>
      <c r="F20" s="42"/>
      <c r="G20" s="156"/>
      <c r="H20" s="157"/>
      <c r="I20" s="43"/>
      <c r="J20" s="34"/>
    </row>
    <row r="21" spans="1:10" ht="15" customHeight="1">
      <c r="A21" s="158" t="s">
        <v>52</v>
      </c>
      <c r="B21" s="159"/>
      <c r="C21" s="39">
        <v>0</v>
      </c>
      <c r="D21" s="156"/>
      <c r="E21" s="157"/>
      <c r="F21" s="42"/>
      <c r="G21" s="156"/>
      <c r="H21" s="157"/>
      <c r="I21" s="43"/>
      <c r="J21" s="34"/>
    </row>
    <row r="22" spans="1:10" ht="16.5" customHeight="1">
      <c r="A22" s="158" t="s">
        <v>53</v>
      </c>
      <c r="B22" s="159"/>
      <c r="C22" s="39">
        <f>SUM(C14:C21)</f>
        <v>0</v>
      </c>
      <c r="D22" s="160" t="s">
        <v>54</v>
      </c>
      <c r="E22" s="159"/>
      <c r="F22" s="39">
        <f>SUM(F14:F21)</f>
        <v>0</v>
      </c>
      <c r="G22" s="160" t="s">
        <v>55</v>
      </c>
      <c r="H22" s="159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61" t="s">
        <v>56</v>
      </c>
      <c r="B24" s="162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61" t="s">
        <v>57</v>
      </c>
      <c r="B25" s="162"/>
      <c r="C25" s="47">
        <v>0</v>
      </c>
      <c r="D25" s="163" t="s">
        <v>58</v>
      </c>
      <c r="E25" s="162"/>
      <c r="F25" s="47">
        <f>ROUND(C25*(14/100),2)</f>
        <v>0</v>
      </c>
      <c r="G25" s="163" t="s">
        <v>11</v>
      </c>
      <c r="H25" s="162"/>
      <c r="I25" s="49">
        <f>SUM(C24:C26)</f>
        <v>0</v>
      </c>
      <c r="J25" s="34"/>
    </row>
    <row r="26" spans="1:10" ht="15" customHeight="1">
      <c r="A26" s="161" t="s">
        <v>59</v>
      </c>
      <c r="B26" s="162"/>
      <c r="C26" s="47">
        <f>C22+F22*I22</f>
        <v>0</v>
      </c>
      <c r="D26" s="163" t="s">
        <v>4</v>
      </c>
      <c r="E26" s="162"/>
      <c r="F26" s="47">
        <f>ROUND(C26*(21/100),2)</f>
        <v>0</v>
      </c>
      <c r="G26" s="163" t="s">
        <v>60</v>
      </c>
      <c r="H26" s="162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64"/>
      <c r="B28" s="165"/>
      <c r="C28" s="166"/>
      <c r="D28" s="167" t="s">
        <v>75</v>
      </c>
      <c r="E28" s="165"/>
      <c r="F28" s="166"/>
      <c r="G28" s="167" t="s">
        <v>94</v>
      </c>
      <c r="H28" s="165"/>
      <c r="I28" s="168"/>
      <c r="J28" s="34"/>
    </row>
    <row r="29" spans="1:10" ht="14.25" customHeight="1">
      <c r="A29" s="169"/>
      <c r="B29" s="170"/>
      <c r="C29" s="171"/>
      <c r="D29" s="172" t="s">
        <v>91</v>
      </c>
      <c r="E29" s="170"/>
      <c r="F29" s="171"/>
      <c r="G29" s="172"/>
      <c r="H29" s="170"/>
      <c r="I29" s="173"/>
      <c r="J29" s="34"/>
    </row>
    <row r="30" spans="1:10" ht="14.25" customHeight="1">
      <c r="A30" s="169"/>
      <c r="B30" s="170"/>
      <c r="C30" s="171"/>
      <c r="D30" s="172" t="s">
        <v>76</v>
      </c>
      <c r="E30" s="170"/>
      <c r="F30" s="171"/>
      <c r="G30" s="172"/>
      <c r="H30" s="170"/>
      <c r="I30" s="173"/>
      <c r="J30" s="34"/>
    </row>
    <row r="31" spans="1:10" ht="14.25" customHeight="1">
      <c r="A31" s="169"/>
      <c r="B31" s="170"/>
      <c r="C31" s="171"/>
      <c r="D31" s="172"/>
      <c r="E31" s="170"/>
      <c r="F31" s="171"/>
      <c r="G31" s="172"/>
      <c r="H31" s="170"/>
      <c r="I31" s="173"/>
      <c r="J31" s="34"/>
    </row>
    <row r="32" spans="1:10" ht="14.25" customHeight="1" thickBot="1">
      <c r="A32" s="174"/>
      <c r="B32" s="175"/>
      <c r="C32" s="176"/>
      <c r="D32" s="177" t="s">
        <v>61</v>
      </c>
      <c r="E32" s="175"/>
      <c r="F32" s="176"/>
      <c r="G32" s="177" t="s">
        <v>61</v>
      </c>
      <c r="H32" s="175"/>
      <c r="I32" s="178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6">
      <selection activeCell="M20" sqref="M2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27.75" customHeight="1">
      <c r="A1" s="179" t="s">
        <v>3</v>
      </c>
      <c r="B1" s="179"/>
      <c r="C1" s="179"/>
      <c r="D1" s="179"/>
      <c r="E1" s="179"/>
      <c r="F1" s="179"/>
      <c r="H1" s="57"/>
    </row>
    <row r="2" spans="1:8" s="6" customFormat="1" ht="12.75" customHeight="1">
      <c r="A2" s="20"/>
      <c r="B2" s="7"/>
      <c r="C2" s="21" t="s">
        <v>3</v>
      </c>
      <c r="D2" s="7"/>
      <c r="E2" s="7"/>
      <c r="F2" s="7"/>
      <c r="G2" s="58"/>
      <c r="H2" s="57"/>
    </row>
    <row r="3" spans="1:8" s="6" customFormat="1" ht="12.75" customHeight="1">
      <c r="A3" s="20"/>
      <c r="B3" s="7"/>
      <c r="C3" s="7"/>
      <c r="D3" s="7"/>
      <c r="E3" s="14"/>
      <c r="F3" s="7"/>
      <c r="G3" s="58"/>
      <c r="H3" s="57"/>
    </row>
    <row r="4" spans="1:8" s="6" customFormat="1" ht="13.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7" t="s">
        <v>92</v>
      </c>
      <c r="B6" s="14"/>
      <c r="C6" s="18"/>
      <c r="D6" s="14"/>
      <c r="E6" s="14"/>
      <c r="F6" s="14"/>
      <c r="G6" s="60"/>
      <c r="H6" s="57"/>
    </row>
    <row r="7" spans="1:8" s="6" customFormat="1" ht="12.75" customHeight="1">
      <c r="A7" s="7" t="s">
        <v>1</v>
      </c>
      <c r="B7" s="14"/>
      <c r="C7" s="18"/>
      <c r="D7" s="14" t="s">
        <v>62</v>
      </c>
      <c r="E7" s="14"/>
      <c r="F7" s="55" t="s">
        <v>3</v>
      </c>
      <c r="G7" s="60" t="s">
        <v>62</v>
      </c>
      <c r="H7" s="57"/>
    </row>
    <row r="8" spans="1:8" s="6" customFormat="1" ht="12.75" customHeight="1">
      <c r="A8" s="7" t="s">
        <v>93</v>
      </c>
      <c r="B8" s="15"/>
      <c r="C8" s="19"/>
      <c r="D8" s="15" t="s">
        <v>63</v>
      </c>
      <c r="E8" s="16" t="s">
        <v>3</v>
      </c>
      <c r="F8" s="56" t="s">
        <v>3</v>
      </c>
      <c r="G8" s="60" t="s">
        <v>63</v>
      </c>
      <c r="H8" s="57"/>
    </row>
    <row r="9" spans="1:8" s="6" customFormat="1" ht="6.75" customHeight="1">
      <c r="A9" s="17"/>
      <c r="B9" s="17"/>
      <c r="C9" s="17"/>
      <c r="D9" s="17"/>
      <c r="E9" s="17" t="s">
        <v>3</v>
      </c>
      <c r="F9" s="17"/>
      <c r="G9" s="61"/>
      <c r="H9" s="57"/>
    </row>
    <row r="10" ht="24" customHeight="1" thickBot="1">
      <c r="B10" s="3">
        <v>1</v>
      </c>
    </row>
    <row r="11" spans="1:10" s="22" customFormat="1" ht="35.25" customHeight="1" thickBot="1">
      <c r="A11" s="98" t="s">
        <v>73</v>
      </c>
      <c r="B11" s="23" t="s">
        <v>5</v>
      </c>
      <c r="C11" s="24" t="s">
        <v>0</v>
      </c>
      <c r="D11" s="23" t="s">
        <v>6</v>
      </c>
      <c r="E11" s="23" t="s">
        <v>7</v>
      </c>
      <c r="F11" s="25" t="s">
        <v>8</v>
      </c>
      <c r="G11" s="64" t="s">
        <v>70</v>
      </c>
      <c r="H11" s="65" t="s">
        <v>71</v>
      </c>
      <c r="I11" s="52"/>
      <c r="J11" s="52" t="s">
        <v>64</v>
      </c>
    </row>
    <row r="12" spans="1:10" s="22" customFormat="1" ht="15">
      <c r="A12" s="80" t="s">
        <v>9</v>
      </c>
      <c r="B12" s="81" t="s">
        <v>13</v>
      </c>
      <c r="C12" s="82" t="s">
        <v>10</v>
      </c>
      <c r="D12" s="115">
        <v>1</v>
      </c>
      <c r="E12" s="120"/>
      <c r="F12" s="83">
        <f aca="true" t="shared" si="0" ref="F12:F34">E12*D12</f>
        <v>0</v>
      </c>
      <c r="G12" s="66"/>
      <c r="H12" s="67"/>
      <c r="I12" s="68"/>
      <c r="J12" s="52"/>
    </row>
    <row r="13" spans="1:10" s="22" customFormat="1" ht="15">
      <c r="A13" s="84">
        <v>113725</v>
      </c>
      <c r="B13" s="85" t="s">
        <v>77</v>
      </c>
      <c r="C13" s="86" t="s">
        <v>65</v>
      </c>
      <c r="D13" s="116">
        <v>525</v>
      </c>
      <c r="E13" s="121"/>
      <c r="F13" s="87">
        <f t="shared" si="0"/>
        <v>0</v>
      </c>
      <c r="G13" s="69" t="s">
        <v>3</v>
      </c>
      <c r="H13" s="70" t="s">
        <v>3</v>
      </c>
      <c r="I13" s="71"/>
      <c r="J13" s="53"/>
    </row>
    <row r="14" spans="1:10" s="22" customFormat="1" ht="15">
      <c r="A14" s="84">
        <v>919111</v>
      </c>
      <c r="B14" s="85" t="s">
        <v>78</v>
      </c>
      <c r="C14" s="86" t="s">
        <v>14</v>
      </c>
      <c r="D14" s="116">
        <v>530</v>
      </c>
      <c r="E14" s="121"/>
      <c r="F14" s="87">
        <f t="shared" si="0"/>
        <v>0</v>
      </c>
      <c r="G14" s="69"/>
      <c r="H14" s="72"/>
      <c r="I14" s="71"/>
      <c r="J14" s="53" t="s">
        <v>3</v>
      </c>
    </row>
    <row r="15" spans="1:10" s="22" customFormat="1" ht="15">
      <c r="A15" s="84">
        <v>93818</v>
      </c>
      <c r="B15" s="85" t="s">
        <v>69</v>
      </c>
      <c r="C15" s="86" t="s">
        <v>2</v>
      </c>
      <c r="D15" s="116">
        <v>28952</v>
      </c>
      <c r="E15" s="121"/>
      <c r="F15" s="87">
        <f t="shared" si="0"/>
        <v>0</v>
      </c>
      <c r="G15" s="69"/>
      <c r="H15" s="72"/>
      <c r="I15" s="71"/>
      <c r="J15" s="53" t="s">
        <v>3</v>
      </c>
    </row>
    <row r="16" spans="1:14" s="22" customFormat="1" ht="15">
      <c r="A16" s="84" t="s">
        <v>98</v>
      </c>
      <c r="B16" s="85" t="s">
        <v>99</v>
      </c>
      <c r="C16" s="86" t="s">
        <v>81</v>
      </c>
      <c r="D16" s="116">
        <v>2</v>
      </c>
      <c r="E16" s="121"/>
      <c r="F16" s="87">
        <f>E16*D16</f>
        <v>0</v>
      </c>
      <c r="G16" s="69"/>
      <c r="H16" s="72"/>
      <c r="I16" s="71"/>
      <c r="J16" s="53"/>
      <c r="N16" s="22" t="s">
        <v>3</v>
      </c>
    </row>
    <row r="17" spans="1:10" s="22" customFormat="1" ht="15">
      <c r="A17" s="110">
        <v>111208</v>
      </c>
      <c r="B17" s="26" t="s">
        <v>100</v>
      </c>
      <c r="C17" s="111" t="s">
        <v>2</v>
      </c>
      <c r="D17" s="112">
        <v>70</v>
      </c>
      <c r="E17" s="113"/>
      <c r="F17" s="114">
        <f>E17*D17</f>
        <v>0</v>
      </c>
      <c r="G17" s="69"/>
      <c r="H17" s="72"/>
      <c r="I17" s="71"/>
      <c r="J17" s="53"/>
    </row>
    <row r="18" spans="1:10" s="22" customFormat="1" ht="15">
      <c r="A18" s="110">
        <v>14102</v>
      </c>
      <c r="B18" s="26" t="s">
        <v>101</v>
      </c>
      <c r="C18" s="111" t="s">
        <v>102</v>
      </c>
      <c r="D18" s="112">
        <v>50</v>
      </c>
      <c r="E18" s="113"/>
      <c r="F18" s="114">
        <f>E18*D18</f>
        <v>0</v>
      </c>
      <c r="G18" s="69"/>
      <c r="H18" s="72"/>
      <c r="I18" s="71"/>
      <c r="J18" s="53"/>
    </row>
    <row r="19" spans="1:10" s="22" customFormat="1" ht="15">
      <c r="A19" s="110">
        <v>626211</v>
      </c>
      <c r="B19" s="26" t="s">
        <v>103</v>
      </c>
      <c r="C19" s="111" t="s">
        <v>2</v>
      </c>
      <c r="D19" s="112">
        <v>30</v>
      </c>
      <c r="E19" s="113"/>
      <c r="F19" s="114">
        <f>E19*D19</f>
        <v>0</v>
      </c>
      <c r="G19" s="69"/>
      <c r="H19" s="72"/>
      <c r="I19" s="71"/>
      <c r="J19" s="53"/>
    </row>
    <row r="20" spans="1:10" s="22" customFormat="1" ht="15">
      <c r="A20" s="110" t="s">
        <v>104</v>
      </c>
      <c r="B20" s="26" t="s">
        <v>106</v>
      </c>
      <c r="C20" s="111" t="s">
        <v>105</v>
      </c>
      <c r="D20" s="112">
        <v>6</v>
      </c>
      <c r="E20" s="113"/>
      <c r="F20" s="114">
        <f>E20*D20</f>
        <v>0</v>
      </c>
      <c r="G20" s="69"/>
      <c r="H20" s="72"/>
      <c r="I20" s="71"/>
      <c r="J20" s="53"/>
    </row>
    <row r="21" spans="1:10" s="22" customFormat="1" ht="15">
      <c r="A21" s="84" t="s">
        <v>109</v>
      </c>
      <c r="B21" s="85" t="s">
        <v>107</v>
      </c>
      <c r="C21" s="86" t="s">
        <v>65</v>
      </c>
      <c r="D21" s="116">
        <v>494</v>
      </c>
      <c r="E21" s="121"/>
      <c r="F21" s="87">
        <f t="shared" si="0"/>
        <v>0</v>
      </c>
      <c r="G21" s="69"/>
      <c r="H21" s="72"/>
      <c r="I21" s="71"/>
      <c r="J21" s="53"/>
    </row>
    <row r="22" spans="1:10" s="22" customFormat="1" ht="15">
      <c r="A22" s="84">
        <v>572223</v>
      </c>
      <c r="B22" s="85" t="s">
        <v>66</v>
      </c>
      <c r="C22" s="86" t="s">
        <v>2</v>
      </c>
      <c r="D22" s="116">
        <v>28952</v>
      </c>
      <c r="E22" s="121"/>
      <c r="F22" s="87">
        <f t="shared" si="0"/>
        <v>0</v>
      </c>
      <c r="G22" s="69"/>
      <c r="H22" s="72"/>
      <c r="I22" s="71"/>
      <c r="J22" s="53"/>
    </row>
    <row r="23" spans="1:10" s="51" customFormat="1" ht="15">
      <c r="A23" s="88" t="s">
        <v>110</v>
      </c>
      <c r="B23" s="89" t="s">
        <v>108</v>
      </c>
      <c r="C23" s="86" t="s">
        <v>2</v>
      </c>
      <c r="D23" s="117">
        <v>14476</v>
      </c>
      <c r="E23" s="122"/>
      <c r="F23" s="90">
        <f t="shared" si="0"/>
        <v>0</v>
      </c>
      <c r="G23" s="69"/>
      <c r="H23" s="72"/>
      <c r="I23" s="71"/>
      <c r="J23" s="53"/>
    </row>
    <row r="24" spans="1:10" s="22" customFormat="1" ht="21" customHeight="1">
      <c r="A24" s="84">
        <v>89921</v>
      </c>
      <c r="B24" s="85" t="s">
        <v>80</v>
      </c>
      <c r="C24" s="86" t="s">
        <v>81</v>
      </c>
      <c r="D24" s="116">
        <v>3</v>
      </c>
      <c r="E24" s="121"/>
      <c r="F24" s="87">
        <f t="shared" si="0"/>
        <v>0</v>
      </c>
      <c r="G24" s="69"/>
      <c r="H24" s="72"/>
      <c r="I24" s="71"/>
      <c r="J24" s="54" t="s">
        <v>3</v>
      </c>
    </row>
    <row r="25" spans="1:16" s="22" customFormat="1" ht="21" customHeight="1">
      <c r="A25" s="84">
        <v>89923</v>
      </c>
      <c r="B25" s="85" t="s">
        <v>82</v>
      </c>
      <c r="C25" s="86" t="s">
        <v>81</v>
      </c>
      <c r="D25" s="116">
        <v>18</v>
      </c>
      <c r="E25" s="121"/>
      <c r="F25" s="87">
        <f t="shared" si="0"/>
        <v>0</v>
      </c>
      <c r="G25" s="69"/>
      <c r="H25" s="72"/>
      <c r="I25" s="71"/>
      <c r="J25" s="54"/>
      <c r="P25" s="22" t="s">
        <v>3</v>
      </c>
    </row>
    <row r="26" spans="1:10" s="22" customFormat="1" ht="21" customHeight="1">
      <c r="A26" s="84">
        <v>12932</v>
      </c>
      <c r="B26" s="85" t="s">
        <v>90</v>
      </c>
      <c r="C26" s="86" t="s">
        <v>14</v>
      </c>
      <c r="D26" s="116">
        <v>3200</v>
      </c>
      <c r="E26" s="121"/>
      <c r="F26" s="87">
        <f t="shared" si="0"/>
        <v>0</v>
      </c>
      <c r="G26" s="69"/>
      <c r="H26" s="72"/>
      <c r="I26" s="71"/>
      <c r="J26" s="54"/>
    </row>
    <row r="27" spans="1:15" s="22" customFormat="1" ht="21" customHeight="1">
      <c r="A27" s="84">
        <v>12922</v>
      </c>
      <c r="B27" s="85" t="s">
        <v>83</v>
      </c>
      <c r="C27" s="86" t="s">
        <v>2</v>
      </c>
      <c r="D27" s="116">
        <v>1600</v>
      </c>
      <c r="E27" s="121"/>
      <c r="F27" s="87">
        <f t="shared" si="0"/>
        <v>0</v>
      </c>
      <c r="G27" s="69"/>
      <c r="H27" s="72"/>
      <c r="I27" s="71"/>
      <c r="J27" s="54"/>
      <c r="O27" s="22" t="s">
        <v>3</v>
      </c>
    </row>
    <row r="28" spans="1:13" s="22" customFormat="1" ht="21" customHeight="1">
      <c r="A28" s="84" t="s">
        <v>88</v>
      </c>
      <c r="B28" s="85" t="s">
        <v>84</v>
      </c>
      <c r="C28" s="86" t="s">
        <v>14</v>
      </c>
      <c r="D28" s="116">
        <v>48</v>
      </c>
      <c r="E28" s="121"/>
      <c r="F28" s="87">
        <f t="shared" si="0"/>
        <v>0</v>
      </c>
      <c r="G28" s="69"/>
      <c r="H28" s="72"/>
      <c r="I28" s="71"/>
      <c r="J28" s="54"/>
      <c r="M28" s="108"/>
    </row>
    <row r="29" spans="1:10" s="22" customFormat="1" ht="21" customHeight="1">
      <c r="A29" s="84" t="s">
        <v>89</v>
      </c>
      <c r="B29" s="85" t="s">
        <v>85</v>
      </c>
      <c r="C29" s="86" t="s">
        <v>14</v>
      </c>
      <c r="D29" s="116">
        <v>48</v>
      </c>
      <c r="E29" s="121"/>
      <c r="F29" s="87">
        <f t="shared" si="0"/>
        <v>0</v>
      </c>
      <c r="G29" s="69"/>
      <c r="H29" s="72"/>
      <c r="I29" s="71"/>
      <c r="J29" s="54"/>
    </row>
    <row r="30" spans="1:10" s="22" customFormat="1" ht="15">
      <c r="A30" s="84">
        <v>113761</v>
      </c>
      <c r="B30" s="85" t="s">
        <v>68</v>
      </c>
      <c r="C30" s="86" t="s">
        <v>14</v>
      </c>
      <c r="D30" s="116">
        <v>350</v>
      </c>
      <c r="E30" s="121"/>
      <c r="F30" s="87">
        <f t="shared" si="0"/>
        <v>0</v>
      </c>
      <c r="G30" s="69"/>
      <c r="H30" s="72"/>
      <c r="I30" s="71"/>
      <c r="J30" s="53" t="s">
        <v>3</v>
      </c>
    </row>
    <row r="31" spans="1:10" s="22" customFormat="1" ht="15">
      <c r="A31" s="84">
        <v>931315</v>
      </c>
      <c r="B31" s="85" t="s">
        <v>72</v>
      </c>
      <c r="C31" s="86" t="s">
        <v>14</v>
      </c>
      <c r="D31" s="116">
        <v>350</v>
      </c>
      <c r="E31" s="121"/>
      <c r="F31" s="87">
        <f t="shared" si="0"/>
        <v>0</v>
      </c>
      <c r="G31" s="69"/>
      <c r="H31" s="72"/>
      <c r="I31" s="71"/>
      <c r="J31" s="53" t="s">
        <v>3</v>
      </c>
    </row>
    <row r="32" spans="1:10" s="22" customFormat="1" ht="15">
      <c r="A32" s="84">
        <v>56962</v>
      </c>
      <c r="B32" s="85" t="s">
        <v>67</v>
      </c>
      <c r="C32" s="86" t="s">
        <v>2</v>
      </c>
      <c r="D32" s="116">
        <v>1600</v>
      </c>
      <c r="E32" s="123"/>
      <c r="F32" s="87">
        <f t="shared" si="0"/>
        <v>0</v>
      </c>
      <c r="G32" s="69"/>
      <c r="H32" s="72"/>
      <c r="I32" s="71"/>
      <c r="J32" s="53"/>
    </row>
    <row r="33" spans="1:10" s="22" customFormat="1" ht="15">
      <c r="A33" s="99">
        <v>2520</v>
      </c>
      <c r="B33" s="100" t="s">
        <v>74</v>
      </c>
      <c r="C33" s="101" t="s">
        <v>10</v>
      </c>
      <c r="D33" s="118">
        <v>2</v>
      </c>
      <c r="E33" s="124"/>
      <c r="F33" s="102">
        <f t="shared" si="0"/>
        <v>0</v>
      </c>
      <c r="G33" s="103"/>
      <c r="H33" s="103"/>
      <c r="I33" s="104"/>
      <c r="J33" s="105"/>
    </row>
    <row r="34" spans="1:10" s="22" customFormat="1" ht="15.75" thickBot="1">
      <c r="A34" s="91">
        <v>915111</v>
      </c>
      <c r="B34" s="92" t="s">
        <v>79</v>
      </c>
      <c r="C34" s="93" t="s">
        <v>2</v>
      </c>
      <c r="D34" s="119">
        <v>524</v>
      </c>
      <c r="E34" s="125"/>
      <c r="F34" s="94">
        <f t="shared" si="0"/>
        <v>0</v>
      </c>
      <c r="G34" s="77"/>
      <c r="H34" s="77"/>
      <c r="I34" s="78"/>
      <c r="J34" s="79" t="s">
        <v>3</v>
      </c>
    </row>
    <row r="35" spans="1:11" s="22" customFormat="1" ht="15">
      <c r="A35" s="95"/>
      <c r="B35" s="96" t="s">
        <v>11</v>
      </c>
      <c r="C35" s="96"/>
      <c r="D35" s="96"/>
      <c r="E35" s="97" t="s">
        <v>3</v>
      </c>
      <c r="F35" s="106">
        <f>SUM(F12:F34)</f>
        <v>0</v>
      </c>
      <c r="G35" s="74"/>
      <c r="H35" s="74"/>
      <c r="I35" s="75"/>
      <c r="J35" s="76"/>
      <c r="K35" s="109"/>
    </row>
    <row r="36" spans="1:10" s="22" customFormat="1" ht="15">
      <c r="A36" s="27"/>
      <c r="B36" s="26" t="s">
        <v>4</v>
      </c>
      <c r="C36" s="26"/>
      <c r="D36" s="26"/>
      <c r="E36" s="28" t="s">
        <v>3</v>
      </c>
      <c r="F36" s="29">
        <f>F35*0.21</f>
        <v>0</v>
      </c>
      <c r="G36" s="74"/>
      <c r="H36" s="74"/>
      <c r="I36" s="75"/>
      <c r="J36" s="76"/>
    </row>
    <row r="37" spans="1:10" s="22" customFormat="1" ht="15.75" thickBot="1">
      <c r="A37" s="30"/>
      <c r="B37" s="31" t="s">
        <v>12</v>
      </c>
      <c r="C37" s="31"/>
      <c r="D37" s="31"/>
      <c r="E37" s="32" t="s">
        <v>3</v>
      </c>
      <c r="F37" s="107">
        <f>F36+F35</f>
        <v>0</v>
      </c>
      <c r="G37" s="74"/>
      <c r="H37" s="74"/>
      <c r="I37" s="75"/>
      <c r="J37" s="76"/>
    </row>
    <row r="38" spans="7:10" ht="24" customHeight="1">
      <c r="G38" s="74"/>
      <c r="H38" s="74"/>
      <c r="I38" s="75"/>
      <c r="J38" s="76"/>
    </row>
    <row r="39" spans="7:10" ht="12" customHeight="1">
      <c r="G39" s="74"/>
      <c r="H39" s="74"/>
      <c r="I39" s="75"/>
      <c r="J39" s="76"/>
    </row>
    <row r="40" spans="7:10" ht="12" customHeight="1">
      <c r="G40" s="74"/>
      <c r="H40" s="74"/>
      <c r="I40" s="75"/>
      <c r="J40" s="76"/>
    </row>
    <row r="41" spans="7:10" ht="12" customHeight="1">
      <c r="G41" s="73"/>
      <c r="H41" s="73"/>
      <c r="I41" s="22"/>
      <c r="J41" s="22"/>
    </row>
    <row r="42" spans="7:10" ht="12" customHeight="1">
      <c r="G42" s="73"/>
      <c r="H42" s="73"/>
      <c r="I42" s="22"/>
      <c r="J42" s="22"/>
    </row>
    <row r="43" spans="7:10" ht="12" customHeight="1">
      <c r="G43" s="73"/>
      <c r="H43" s="73"/>
      <c r="I43" s="22"/>
      <c r="J4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Tesař Josef</cp:lastModifiedBy>
  <cp:lastPrinted>2022-02-07T08:07:42Z</cp:lastPrinted>
  <dcterms:created xsi:type="dcterms:W3CDTF">2014-05-16T09:31:30Z</dcterms:created>
  <dcterms:modified xsi:type="dcterms:W3CDTF">2023-05-22T13:25:23Z</dcterms:modified>
  <cp:category/>
  <cp:version/>
  <cp:contentType/>
  <cp:contentStatus/>
</cp:coreProperties>
</file>