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640" activeTab="1"/>
  </bookViews>
  <sheets>
    <sheet name="Rekapitulace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<sst xmlns="http://schemas.openxmlformats.org/spreadsheetml/2006/main" count="136" uniqueCount="101">
  <si>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</si>
  <si>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</si>
  <si>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</si>
  <si>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</si>
  <si>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</si>
  <si>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</si>
  <si>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</si>
  <si>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</si>
  <si>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</si>
  <si>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</si>
  <si>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</si>
  <si>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</si>
  <si>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</si>
  <si>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</si>
  <si>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</si>
  <si>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</si>
  <si>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</si>
  <si>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</si>
  <si>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</si>
  <si>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</si>
  <si>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</si>
  <si>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</si>
  <si>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</si>
  <si>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</si>
  <si>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</si>
  <si>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</si>
  <si>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</si>
  <si>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</si>
  <si>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</si>
  <si>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</si>
  <si>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</si>
  <si>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</si>
  <si>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</si>
  <si>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</si>
  <si>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</si>
  <si>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</si>
  <si>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</si>
  <si>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</si>
  <si>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</si>
  <si>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FRÉZOVÁNÍ DRÁŽKY PRŮŘEZU DO 600MM2 V ASFALTOVÉ VOZOVCE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</si>
  <si>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</si>
  <si>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</si>
  <si>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</si>
  <si>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</si>
  <si>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</si>
  <si>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</si>
  <si>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</si>
  <si>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</si>
  <si>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</si>
  <si>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</si>
  <si>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</si>
  <si>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</si>
  <si>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</si>
  <si>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</si>
  <si>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</si>
  <si>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</si>
  <si>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</si>
  <si>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</si>
  <si>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</si>
  <si>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</si>
  <si>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</si>
  <si>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</si>
  <si>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</si>
  <si>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</si>
  <si>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</si>
  <si>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</si>
  <si>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</si>
  <si>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</si>
  <si>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</si>
  <si>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</si>
  <si>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</si>
  <si>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</si>
  <si>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</si>
  <si>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vedoucí PÚ: Bohumil Taraba</t>
  </si>
  <si>
    <t>vedoucí TSÚ: Karel Motal</t>
  </si>
  <si>
    <t>bm</t>
  </si>
  <si>
    <t>ČIŠTĚNÍ VOZOVEK SAMOSBĚREM</t>
  </si>
  <si>
    <t>ŘEZÁNÍ ASFALT. KRYTU</t>
  </si>
  <si>
    <t xml:space="preserve">ZPEVNĚNÍ KRAJNIC Z RECYKLÁTU DO TL. 100MM  </t>
  </si>
  <si>
    <t>OSTATNÍ POŽADAVKY - DIO, GEODETICKÉ ZAMĚŘENÍ SKUTEČNÉHO PROVEDENÍ, ZJIŠTENÍ A VYTYČENÍ INŽ. SÍTÍ</t>
  </si>
  <si>
    <t>agregovaná pol.</t>
  </si>
  <si>
    <t>113728 (OTSKP)</t>
  </si>
  <si>
    <t>919111 (OTSKP)</t>
  </si>
  <si>
    <t>93818 (OTSKP)</t>
  </si>
  <si>
    <t>113765 (OTSKP)</t>
  </si>
  <si>
    <t>931315 (OTSKP)</t>
  </si>
  <si>
    <t>56962 (OTSKP)</t>
  </si>
  <si>
    <t>915111 (OTSKP)</t>
  </si>
  <si>
    <t>915221 (OTSKP)</t>
  </si>
  <si>
    <t>Název akce : II/605 Cerhovice</t>
  </si>
  <si>
    <t>574A44 (OTSKP)</t>
  </si>
  <si>
    <t>574C46 (OTSKP)</t>
  </si>
  <si>
    <t>572113 (OTSKP)</t>
  </si>
  <si>
    <t>SPOJOVACÍ POSTŘIK Z  DO 0,5KG/M2</t>
  </si>
  <si>
    <t xml:space="preserve">staničení silnice 39,546 - 41,557 , délka opravy 2011km </t>
  </si>
  <si>
    <t>silnice II/605  v k.ú. Cerhovice</t>
  </si>
  <si>
    <t xml:space="preserve">VDZ V - 12,5 CM, BARVOU ZÁKLADNÍ </t>
  </si>
  <si>
    <t>VODOR DOPRAV ZNAČ PLASTEM STRUKTURÁLNÍ NEHLUČNÉ - DOD A POKLÁDKA - vodící proužek a středová čára 12,5cm  v13a</t>
  </si>
  <si>
    <t>ASFALTOVÝ BETON PRO LOŽNÍ VRSTVY  ACL 16+  tl. 50mm</t>
  </si>
  <si>
    <t>ASFALTOVÝ BETON PRO OBRUSNÉ VRSTVY ACO 11+,  tl. 50 mm</t>
  </si>
  <si>
    <t>II/605 Cerhovice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</si>
</sst>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;\-#,##0.00;\-#"/>
  </numFmts>
  <fonts count="22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 applyAlignment="1">
      <alignment/>
    </xf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 applyAlignment="1">
      <alignment/>
    </xf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/>
    </xf>
    <xf numFmtId="4" fontId="7" fillId="2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2" xfId="0" applyNumberFormat="1" applyFont="1" applyFill="1" applyBorder="1" applyAlignment="1" applyProtection="1">
      <alignment horizontal="left" vertical="center"/>
      <protection/>
    </xf>
    <xf numFmtId="0" fontId="21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 topLeftCell="A1">
      <selection activeCell="C2" sqref="C2:D3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80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3" t="s">
        <v>1</v>
      </c>
      <c r="B2" s="104"/>
      <c r="C2" s="105" t="s">
        <v>100</v>
      </c>
      <c r="D2" s="106"/>
      <c r="E2" s="82" t="s">
        <v>2</v>
      </c>
      <c r="F2" s="108" t="s">
        <v>3</v>
      </c>
      <c r="G2" s="104"/>
      <c r="H2" s="82" t="s">
        <v>4</v>
      </c>
      <c r="I2" s="83" t="s">
        <v>72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9"/>
      <c r="B3" s="78"/>
      <c r="C3" s="91"/>
      <c r="D3" s="92"/>
      <c r="E3" s="78"/>
      <c r="F3" s="78"/>
      <c r="G3" s="78"/>
      <c r="H3" s="78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7" t="s">
        <v>5</v>
      </c>
      <c r="B4" s="78"/>
      <c r="C4" s="107" t="s">
        <v>7</v>
      </c>
      <c r="D4" s="78"/>
      <c r="E4" s="81" t="s">
        <v>8</v>
      </c>
      <c r="F4" s="81"/>
      <c r="G4" s="78"/>
      <c r="H4" s="81" t="s">
        <v>4</v>
      </c>
      <c r="I4" s="87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9"/>
      <c r="B5" s="78"/>
      <c r="C5" s="78"/>
      <c r="D5" s="78"/>
      <c r="E5" s="78"/>
      <c r="F5" s="78"/>
      <c r="G5" s="78"/>
      <c r="H5" s="78"/>
      <c r="I5" s="88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7" t="s">
        <v>14</v>
      </c>
      <c r="B6" s="78"/>
      <c r="C6" s="89" t="s">
        <v>95</v>
      </c>
      <c r="D6" s="90"/>
      <c r="E6" s="81" t="s">
        <v>19</v>
      </c>
      <c r="F6" s="93"/>
      <c r="G6" s="90"/>
      <c r="H6" s="81" t="s">
        <v>4</v>
      </c>
      <c r="I6" s="8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9"/>
      <c r="B7" s="78"/>
      <c r="C7" s="91"/>
      <c r="D7" s="92"/>
      <c r="E7" s="78"/>
      <c r="F7" s="91"/>
      <c r="G7" s="92"/>
      <c r="H7" s="78"/>
      <c r="I7" s="88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7" t="s">
        <v>20</v>
      </c>
      <c r="B8" s="78"/>
      <c r="C8" s="81"/>
      <c r="D8" s="78"/>
      <c r="E8" s="81" t="s">
        <v>21</v>
      </c>
      <c r="F8" s="81"/>
      <c r="G8" s="78"/>
      <c r="H8" s="81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9"/>
      <c r="B9" s="78"/>
      <c r="C9" s="78"/>
      <c r="D9" s="78"/>
      <c r="E9" s="78"/>
      <c r="F9" s="78"/>
      <c r="G9" s="78"/>
      <c r="H9" s="78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7" t="s">
        <v>23</v>
      </c>
      <c r="B10" s="78"/>
      <c r="C10" s="81" t="s">
        <v>9</v>
      </c>
      <c r="D10" s="78"/>
      <c r="E10" s="81" t="s">
        <v>24</v>
      </c>
      <c r="F10" s="81"/>
      <c r="G10" s="78"/>
      <c r="H10" s="81" t="s">
        <v>25</v>
      </c>
      <c r="I10" s="95">
        <v>44960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5"/>
      <c r="B11" s="86"/>
      <c r="C11" s="86"/>
      <c r="D11" s="86"/>
      <c r="E11" s="86"/>
      <c r="F11" s="86"/>
      <c r="G11" s="86"/>
      <c r="H11" s="86"/>
      <c r="I11" s="96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4" t="s">
        <v>26</v>
      </c>
      <c r="B12" s="78"/>
      <c r="C12" s="78"/>
      <c r="D12" s="78"/>
      <c r="E12" s="78"/>
      <c r="F12" s="78"/>
      <c r="G12" s="78"/>
      <c r="H12" s="78"/>
      <c r="I12" s="78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72" t="s">
        <v>28</v>
      </c>
      <c r="C13" s="71"/>
      <c r="D13" s="17" t="s">
        <v>30</v>
      </c>
      <c r="E13" s="72" t="s">
        <v>31</v>
      </c>
      <c r="F13" s="71"/>
      <c r="G13" s="17" t="s">
        <v>32</v>
      </c>
      <c r="H13" s="72" t="s">
        <v>33</v>
      </c>
      <c r="I13" s="7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rozpočet!G21</f>
        <v>0</v>
      </c>
      <c r="D14" s="70" t="s">
        <v>38</v>
      </c>
      <c r="E14" s="71"/>
      <c r="F14" s="22">
        <v>0</v>
      </c>
      <c r="G14" s="70" t="s">
        <v>41</v>
      </c>
      <c r="H14" s="71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9</v>
      </c>
      <c r="B15" s="21" t="s">
        <v>43</v>
      </c>
      <c r="C15" s="22">
        <v>0</v>
      </c>
      <c r="D15" s="70" t="s">
        <v>44</v>
      </c>
      <c r="E15" s="71"/>
      <c r="F15" s="22">
        <v>0</v>
      </c>
      <c r="G15" s="70" t="s">
        <v>45</v>
      </c>
      <c r="H15" s="71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46</v>
      </c>
      <c r="B16" s="21" t="s">
        <v>35</v>
      </c>
      <c r="C16" s="22">
        <v>0</v>
      </c>
      <c r="D16" s="70" t="s">
        <v>47</v>
      </c>
      <c r="E16" s="71"/>
      <c r="F16" s="22">
        <v>0</v>
      </c>
      <c r="G16" s="70" t="s">
        <v>48</v>
      </c>
      <c r="H16" s="71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9</v>
      </c>
      <c r="B17" s="21" t="s">
        <v>43</v>
      </c>
      <c r="C17" s="22">
        <v>0</v>
      </c>
      <c r="D17" s="70" t="s">
        <v>9</v>
      </c>
      <c r="E17" s="71"/>
      <c r="F17" s="24" t="s">
        <v>9</v>
      </c>
      <c r="G17" s="70" t="s">
        <v>49</v>
      </c>
      <c r="H17" s="71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50</v>
      </c>
      <c r="B18" s="21" t="s">
        <v>35</v>
      </c>
      <c r="C18" s="22">
        <v>0</v>
      </c>
      <c r="D18" s="70" t="s">
        <v>9</v>
      </c>
      <c r="E18" s="71"/>
      <c r="F18" s="24" t="s">
        <v>9</v>
      </c>
      <c r="G18" s="70" t="s">
        <v>51</v>
      </c>
      <c r="H18" s="71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9</v>
      </c>
      <c r="B19" s="21" t="s">
        <v>43</v>
      </c>
      <c r="C19" s="22">
        <v>0</v>
      </c>
      <c r="D19" s="70" t="s">
        <v>9</v>
      </c>
      <c r="E19" s="71"/>
      <c r="F19" s="24" t="s">
        <v>9</v>
      </c>
      <c r="G19" s="70" t="s">
        <v>52</v>
      </c>
      <c r="H19" s="71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7" t="s">
        <v>54</v>
      </c>
      <c r="B20" s="71"/>
      <c r="C20" s="22">
        <v>0</v>
      </c>
      <c r="D20" s="70" t="s">
        <v>9</v>
      </c>
      <c r="E20" s="71"/>
      <c r="F20" s="24" t="s">
        <v>9</v>
      </c>
      <c r="G20" s="70" t="s">
        <v>9</v>
      </c>
      <c r="H20" s="71"/>
      <c r="I20" s="24" t="s">
        <v>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8" t="s">
        <v>55</v>
      </c>
      <c r="B21" s="74"/>
      <c r="C21" s="27">
        <v>0</v>
      </c>
      <c r="D21" s="73" t="s">
        <v>9</v>
      </c>
      <c r="E21" s="74"/>
      <c r="F21" s="28" t="s">
        <v>9</v>
      </c>
      <c r="G21" s="73" t="s">
        <v>9</v>
      </c>
      <c r="H21" s="74"/>
      <c r="I21" s="28" t="s">
        <v>9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7" t="s">
        <v>57</v>
      </c>
      <c r="B22" s="71"/>
      <c r="C22" s="22">
        <f>SUM(C14:C21)</f>
        <v>0</v>
      </c>
      <c r="D22" s="97" t="s">
        <v>59</v>
      </c>
      <c r="E22" s="71"/>
      <c r="F22" s="22">
        <v>0</v>
      </c>
      <c r="G22" s="97" t="s">
        <v>60</v>
      </c>
      <c r="H22" s="71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5" t="s">
        <v>61</v>
      </c>
      <c r="B24" s="76"/>
      <c r="C24" s="30">
        <v>0</v>
      </c>
      <c r="D24" s="75" t="s">
        <v>63</v>
      </c>
      <c r="E24" s="76"/>
      <c r="F24" s="30">
        <v>0</v>
      </c>
      <c r="G24" s="75" t="s">
        <v>64</v>
      </c>
      <c r="H24" s="76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5" t="s">
        <v>65</v>
      </c>
      <c r="B25" s="76"/>
      <c r="C25" s="30">
        <f>C22+I22</f>
        <v>0</v>
      </c>
      <c r="D25" s="75" t="s">
        <v>58</v>
      </c>
      <c r="E25" s="76"/>
      <c r="F25" s="30">
        <f>(C25*0.21)</f>
        <v>0</v>
      </c>
      <c r="G25" s="75" t="s">
        <v>66</v>
      </c>
      <c r="H25" s="76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2" t="s">
        <v>67</v>
      </c>
      <c r="B26" s="113"/>
      <c r="C26" s="114"/>
      <c r="D26" s="115" t="s">
        <v>68</v>
      </c>
      <c r="E26" s="113"/>
      <c r="F26" s="114"/>
      <c r="G26" s="112" t="s">
        <v>69</v>
      </c>
      <c r="H26" s="113"/>
      <c r="I26" s="11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6"/>
      <c r="B27" s="78"/>
      <c r="C27" s="117"/>
      <c r="D27" s="99" t="s">
        <v>73</v>
      </c>
      <c r="E27" s="100"/>
      <c r="F27" s="102"/>
      <c r="G27" s="99" t="s">
        <v>9</v>
      </c>
      <c r="H27" s="100"/>
      <c r="I27" s="10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6"/>
      <c r="B28" s="78"/>
      <c r="C28" s="117"/>
      <c r="D28" s="99" t="s">
        <v>74</v>
      </c>
      <c r="E28" s="100"/>
      <c r="F28" s="102"/>
      <c r="G28" s="99" t="s">
        <v>9</v>
      </c>
      <c r="H28" s="100"/>
      <c r="I28" s="10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12" customHeight="1">
      <c r="A29" s="32"/>
      <c r="C29" s="33"/>
      <c r="D29" s="35"/>
      <c r="E29" s="36"/>
      <c r="F29" s="36"/>
      <c r="G29" s="32"/>
      <c r="I29" s="33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09" t="s">
        <v>70</v>
      </c>
      <c r="B30" s="110"/>
      <c r="C30" s="111"/>
      <c r="D30" s="109" t="s">
        <v>71</v>
      </c>
      <c r="E30" s="110"/>
      <c r="F30" s="111"/>
      <c r="G30" s="109" t="s">
        <v>71</v>
      </c>
      <c r="H30" s="110"/>
      <c r="I30" s="11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workbookViewId="0" topLeftCell="A1">
      <selection activeCell="C26" sqref="C26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18" t="s">
        <v>6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19" t="s">
        <v>89</v>
      </c>
      <c r="B3" s="78"/>
      <c r="C3" s="78"/>
      <c r="D3" s="78"/>
      <c r="E3" s="78"/>
      <c r="F3" s="78"/>
      <c r="G3" s="7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94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37" customFormat="1" ht="28.5" customHeight="1">
      <c r="A9" s="10">
        <v>1</v>
      </c>
      <c r="B9" s="11" t="s">
        <v>80</v>
      </c>
      <c r="C9" s="56" t="s">
        <v>79</v>
      </c>
      <c r="D9" s="43" t="s">
        <v>29</v>
      </c>
      <c r="E9" s="44">
        <v>1</v>
      </c>
      <c r="F9" s="45"/>
      <c r="G9" s="46">
        <f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34" customFormat="1" ht="19.5" customHeight="1">
      <c r="A10" s="16">
        <v>2</v>
      </c>
      <c r="B10" s="64" t="s">
        <v>81</v>
      </c>
      <c r="C10" s="65" t="s">
        <v>36</v>
      </c>
      <c r="D10" s="18" t="s">
        <v>37</v>
      </c>
      <c r="E10" s="47">
        <v>1523</v>
      </c>
      <c r="F10" s="48"/>
      <c r="G10" s="49">
        <f aca="true" t="shared" si="0" ref="G10:G20">E10*F10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63" customFormat="1" ht="16.5" customHeight="1">
      <c r="A11" s="16">
        <v>3</v>
      </c>
      <c r="B11" s="64" t="s">
        <v>82</v>
      </c>
      <c r="C11" s="65" t="s">
        <v>77</v>
      </c>
      <c r="D11" s="18" t="s">
        <v>75</v>
      </c>
      <c r="E11" s="47">
        <v>132</v>
      </c>
      <c r="F11" s="48"/>
      <c r="G11" s="49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63" customFormat="1" ht="17.25" customHeight="1">
      <c r="A12" s="16">
        <v>4</v>
      </c>
      <c r="B12" s="66" t="s">
        <v>83</v>
      </c>
      <c r="C12" s="67" t="s">
        <v>76</v>
      </c>
      <c r="D12" s="66" t="s">
        <v>42</v>
      </c>
      <c r="E12" s="68">
        <v>15230</v>
      </c>
      <c r="F12" s="69"/>
      <c r="G12" s="49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42" customFormat="1" ht="18" customHeight="1">
      <c r="A13" s="16">
        <v>5</v>
      </c>
      <c r="B13" s="66" t="s">
        <v>92</v>
      </c>
      <c r="C13" s="67" t="s">
        <v>93</v>
      </c>
      <c r="D13" s="66" t="s">
        <v>42</v>
      </c>
      <c r="E13" s="68">
        <v>30460</v>
      </c>
      <c r="F13" s="69"/>
      <c r="G13" s="49">
        <f aca="true" t="shared" si="1" ref="G13:G15">F13*E13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37" customFormat="1" ht="19.5" customHeight="1">
      <c r="A14" s="16">
        <v>6</v>
      </c>
      <c r="B14" s="66" t="s">
        <v>91</v>
      </c>
      <c r="C14" s="67" t="s">
        <v>98</v>
      </c>
      <c r="D14" s="66" t="s">
        <v>42</v>
      </c>
      <c r="E14" s="68">
        <v>15230</v>
      </c>
      <c r="F14" s="69"/>
      <c r="G14" s="49">
        <f t="shared" si="1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63" customFormat="1" ht="19.5" customHeight="1">
      <c r="A15" s="16">
        <v>7</v>
      </c>
      <c r="B15" s="66" t="s">
        <v>90</v>
      </c>
      <c r="C15" s="67" t="s">
        <v>99</v>
      </c>
      <c r="D15" s="66" t="s">
        <v>42</v>
      </c>
      <c r="E15" s="68">
        <v>15230</v>
      </c>
      <c r="F15" s="69"/>
      <c r="G15" s="49">
        <f t="shared" si="1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16">
        <v>8</v>
      </c>
      <c r="B16" s="18" t="s">
        <v>84</v>
      </c>
      <c r="C16" s="57" t="s">
        <v>39</v>
      </c>
      <c r="D16" s="18" t="s">
        <v>40</v>
      </c>
      <c r="E16" s="47">
        <v>132</v>
      </c>
      <c r="F16" s="48"/>
      <c r="G16" s="49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8" customFormat="1" ht="21.75" customHeight="1">
      <c r="A17" s="16">
        <v>9</v>
      </c>
      <c r="B17" s="18" t="s">
        <v>85</v>
      </c>
      <c r="C17" s="57" t="s">
        <v>53</v>
      </c>
      <c r="D17" s="18" t="s">
        <v>42</v>
      </c>
      <c r="E17" s="47">
        <v>132</v>
      </c>
      <c r="F17" s="48"/>
      <c r="G17" s="49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41" customFormat="1" ht="15">
      <c r="A18" s="39">
        <v>10</v>
      </c>
      <c r="B18" s="40" t="s">
        <v>86</v>
      </c>
      <c r="C18" s="58" t="s">
        <v>78</v>
      </c>
      <c r="D18" s="40" t="s">
        <v>42</v>
      </c>
      <c r="E18" s="50">
        <v>562</v>
      </c>
      <c r="F18" s="51"/>
      <c r="G18" s="52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8" customFormat="1" ht="15">
      <c r="A19" s="39">
        <v>11</v>
      </c>
      <c r="B19" s="40" t="s">
        <v>87</v>
      </c>
      <c r="C19" s="58" t="s">
        <v>96</v>
      </c>
      <c r="D19" s="40" t="s">
        <v>42</v>
      </c>
      <c r="E19" s="50">
        <v>754</v>
      </c>
      <c r="F19" s="51"/>
      <c r="G19" s="52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4.75" customHeight="1">
      <c r="A20" s="25">
        <v>12</v>
      </c>
      <c r="B20" s="26" t="s">
        <v>88</v>
      </c>
      <c r="C20" s="59" t="s">
        <v>97</v>
      </c>
      <c r="D20" s="26" t="s">
        <v>42</v>
      </c>
      <c r="E20" s="53">
        <v>754</v>
      </c>
      <c r="F20" s="54"/>
      <c r="G20" s="55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120" t="s">
        <v>56</v>
      </c>
      <c r="D21" s="86"/>
      <c r="E21" s="86"/>
      <c r="F21" s="121"/>
      <c r="G21" s="60">
        <f>SUM(G9:G20)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122" t="s">
        <v>58</v>
      </c>
      <c r="D22" s="123"/>
      <c r="E22" s="123"/>
      <c r="F22" s="71"/>
      <c r="G22" s="61">
        <f>G21*0.21</f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124" t="s">
        <v>62</v>
      </c>
      <c r="D23" s="125"/>
      <c r="E23" s="125"/>
      <c r="F23" s="74"/>
      <c r="G23" s="62">
        <f>G21+G22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5">
    <mergeCell ref="A1:G1"/>
    <mergeCell ref="A3:G3"/>
    <mergeCell ref="C21:F21"/>
    <mergeCell ref="C22:F22"/>
    <mergeCell ref="C23:F23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9" ma:contentTypeDescription="Create a new document." ma:contentTypeScope="" ma:versionID="b6ccf68a11fc04f5b0a7854a8b384f28">
  <xsd:schema xmlns:xsd="http://www.w3.org/2001/XMLSchema" xmlns:xs="http://www.w3.org/2001/XMLSchema" xmlns:p="http://schemas.microsoft.com/office/2006/metadata/properties" xmlns:ns3="46dd5a07-00d3-4332-bc11-aec261a6a385" targetNamespace="http://schemas.microsoft.com/office/2006/metadata/properties" ma:root="true" ma:fieldsID="fe9dde80aacc40f0a08460873190be0c" ns3:_=""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E26FD-520D-4E61-A345-A41F536AB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A54BCC-21BF-4A9B-8DB3-1A5F9BE2D73C}">
  <ds:schemaRefs>
    <ds:schemaRef ds:uri="http://schemas.microsoft.com/office/2006/documentManagement/types"/>
    <ds:schemaRef ds:uri="46dd5a07-00d3-4332-bc11-aec261a6a385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5DB5C2-1198-4C1A-A56A-BC90ED628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Špaček Pavel</cp:lastModifiedBy>
  <cp:lastPrinted>2023-01-19T09:55:52Z</cp:lastPrinted>
  <dcterms:created xsi:type="dcterms:W3CDTF">2019-06-03T13:28:04Z</dcterms:created>
  <dcterms:modified xsi:type="dcterms:W3CDTF">2023-05-09T13:06:40Z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