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645" activeTab="0"/>
  </bookViews>
  <sheets>
    <sheet name="údržba cyklostez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<sst xmlns="http://schemas.openxmlformats.org/spreadsheetml/2006/main" count="260" uniqueCount="130">
  <si>
    <t>kód</t>
  </si>
  <si>
    <t>MJ</t>
  </si>
  <si>
    <t>počty MJ</t>
  </si>
  <si>
    <t xml:space="preserve"> jednotková cena</t>
  </si>
  <si>
    <t>celkem</t>
  </si>
  <si>
    <t>ČIŠTĚNÍ VOZOVEK OD NÁNOSU</t>
  </si>
  <si>
    <t>M2</t>
  </si>
  <si>
    <t>IndivKalk</t>
  </si>
  <si>
    <t>KSDEN</t>
  </si>
  <si>
    <t>DOPRAV ZNAČKY ZÁKLAD VEL OCEL NEREFLEXNÍ - NÁJEMNÉ</t>
  </si>
  <si>
    <t>M3</t>
  </si>
  <si>
    <t>57790A</t>
  </si>
  <si>
    <t>VÝSPRAVA VÝTLUKŮ SMĚSÍ ACO,včetně spojovacího postřiku a ošetření spár(KUBATURA)</t>
  </si>
  <si>
    <t>11372E</t>
  </si>
  <si>
    <t>FRÉZOVÁNÍ ZPEVNĚNÝCH PLOCH ASFALT DROBNÝCH OPRAV A PLOŠ ROZPADŮ DO 500M2</t>
  </si>
  <si>
    <t>VRSTVY PRO OBNOVU A OPRAVY ZE ŠTĚRKODRTI</t>
  </si>
  <si>
    <t>ŘEZÁNÍ ASFALTOVÉHO KRYTU VOZOVEK TL DO 50MM</t>
  </si>
  <si>
    <t>M</t>
  </si>
  <si>
    <t>VOZOVKOVÉ VRSTVY Z MECHANICKY ZPEVNĚNÉ ZEMINY DO TL 200 MM</t>
  </si>
  <si>
    <t>ŘEZÁNÍ ASFALTOVÉHO KRYTU VOZOVEK TL DO 100MM</t>
  </si>
  <si>
    <t>Dopravní značky</t>
  </si>
  <si>
    <t>KUS</t>
  </si>
  <si>
    <t>DOPRAV ZNAČKY ZMENŠ VEL OCEL - DODÁVKA A MONTÁŽ</t>
  </si>
  <si>
    <t>SLOUPKY A STOJKY DOPRAVNÍCH ZNAČEK Z OCEL TRUBEK SE ZABETONOVÁNÍM - DODÁVKA A MONTÁŽ</t>
  </si>
  <si>
    <t>VODOR DOPRAV ZNAČ BARVOU HLADKÉ - ODSTRANĚNÍ VODNÍM PAPRSKEM</t>
  </si>
  <si>
    <t>VODOROVNÉ DOPRAVNÍ ZNAČENÍ BARVOU HLADKÉ - DODÁVKA A POKLÁDKA</t>
  </si>
  <si>
    <t>HOD</t>
  </si>
  <si>
    <t>PROTIKOROZNÍ NÁTĚR OK JEDNOVRSTVÝ</t>
  </si>
  <si>
    <t>ČIŠTĚNÍ KRAJNIC OD NÁNOSU</t>
  </si>
  <si>
    <t>ČIŠTĚNÍ PŘÍKOPŮ OD NÁNOSU DO 0,25M3/M</t>
  </si>
  <si>
    <t>ČIŠTĚNÍ POTRUBÍ DN DO 200MM</t>
  </si>
  <si>
    <t>položky mosty včetně evidence v systému  BMS</t>
  </si>
  <si>
    <t xml:space="preserve">OSTATNÍ POŽADAVKY - HLAVNÍ MOSTNÍ PROHLÍDKA </t>
  </si>
  <si>
    <t>KPL</t>
  </si>
  <si>
    <t>ZÁVORA MECHANICKÁ</t>
  </si>
  <si>
    <t>MOBILIÁŘ - KOŠE NA ODPADKY Z BETONOVÝCH DÍLCŮ</t>
  </si>
  <si>
    <t>MOBILIÁŘ - DŘEVĚNÉ LAVIČKY</t>
  </si>
  <si>
    <t>MOBILIÁŘ - KOVOVÉ LAVIČKY</t>
  </si>
  <si>
    <t>MOBILIÁŘ - KOVOVÉ STOJANY NA KOLA</t>
  </si>
  <si>
    <t>KRYTY  Z BETON DLAŽDIC SE ZÁMKEM ŠEDÝCH RELIÉF TL 60MM DO LOŽE Z MC</t>
  </si>
  <si>
    <t>NÁTĚRY TRUHLÁŘ VÝROBKŮ SYNTETICKÉ</t>
  </si>
  <si>
    <t>NÁTĚRY TESAŘ KONSTR PROTIPLÍSŇOVÉ A PROTIPOŽÁRNÍ</t>
  </si>
  <si>
    <t>celková cena bez DPH</t>
  </si>
  <si>
    <t>DPH 21%</t>
  </si>
  <si>
    <t>celková cena s DPH</t>
  </si>
  <si>
    <t>PŘEDLÁŽDĚNÍ KRYTU Z BETONOVÝCH DLAŽDIC SE ZÁMKEM</t>
  </si>
  <si>
    <t>VÝSPRAVA TRHLIN ASFALTOVOU ZÁLIVKOU MODIFIK</t>
  </si>
  <si>
    <t>577A2</t>
  </si>
  <si>
    <t>TĚSNĚNÍ DILATAČ SPAR ASF ZÁLIVKOU</t>
  </si>
  <si>
    <t>VRSTVY PRO OBNOVU A OPRAVY Z PENETRAČ MAKADAMU</t>
  </si>
  <si>
    <t>NÁTĚRY TESAŘ KONSTR SYNTETICKÉ</t>
  </si>
  <si>
    <t>ostatní práce neuvedené v soupisu prací</t>
  </si>
  <si>
    <t>VRSTVY PRO OBNOVU A OPRAVY ZE ŠTĚRKOPÍSKU</t>
  </si>
  <si>
    <t>JEDNOVRSTVÝ NÁTĚR Z MODIFIK EMULZE DO 1,5KG/M2 S PODRCENÍM</t>
  </si>
  <si>
    <t>ZPEVNĚNÍ KRAJNIC ZE ŠTĚRKODRTI</t>
  </si>
  <si>
    <t>OČIŠTĚNÍ DLAŽEB OD VEGETACE</t>
  </si>
  <si>
    <t>574A03</t>
  </si>
  <si>
    <t>ASFALTOVÝ BETON PRO OBRUSNÉ VRSTVY ACO 11</t>
  </si>
  <si>
    <t>ZÁHONOVÉ OBRUBY Z BETONOVÝCH OBRUBNÍKŮ ŠÍŘ 80MM</t>
  </si>
  <si>
    <t>ZÁHONOVÉ OBRUBY Z BETONOVÝCH OBRUBNÍKŮ ŠÍŘ 50MM</t>
  </si>
  <si>
    <t>Poznámky:</t>
  </si>
  <si>
    <t>položky bez kódu - technická specifikace uvedena v popisu položky</t>
  </si>
  <si>
    <t>567306R</t>
  </si>
  <si>
    <t>VRSTVY PRO OBNOVU A OPRAVY Z RECYKLOVANÉHO MATERIÁLU ZA HORKA</t>
  </si>
  <si>
    <t>VRSTVY PRO OBNOVU A OPRAVY Z KAMENIVA ZPEV CEMENTEM</t>
  </si>
  <si>
    <t>započtena práce, materiál, dopravné</t>
  </si>
  <si>
    <t>popis</t>
  </si>
  <si>
    <t>název</t>
  </si>
  <si>
    <t>započtena práce, materiál, stroje pro provedení prací, dopravné</t>
  </si>
  <si>
    <t>započtena montáž, materiál, stroje pro provedení prací, dopravné</t>
  </si>
  <si>
    <t>viz OTSKP</t>
  </si>
  <si>
    <t>provedení oprávněnou osobou, vyhotovení protokolu, který definuje stav mostu</t>
  </si>
  <si>
    <t>započtena práce, materiál, stroje pro provedení prací, odvoz na skládku, dopravné</t>
  </si>
  <si>
    <t>DOPRAVNÍ ZNAČKY ZÁKLADNÍ VELIKOSTI OCELOVÉ NEREFLEXNÍ - DOD A MONTÁŽ</t>
  </si>
  <si>
    <t>DOPRAV ZNAČ ZÁKL VEL OCEL FÓLIE TŘ 3 - DODÁVKA A MONT</t>
  </si>
  <si>
    <t>započtena práce, stroje pro provedení prací, dopravné</t>
  </si>
  <si>
    <t>ODKOPÁVKY A PROKOPÁVKY OBECNÉ TŘ. I - BEZ DOPRAVY</t>
  </si>
  <si>
    <t>12273A</t>
  </si>
  <si>
    <t>ODKOPÁVKY A PROKOPÁVKY OBECNÉ TŘ. I - DOPRAVA</t>
  </si>
  <si>
    <t>12273B</t>
  </si>
  <si>
    <t>M3KM</t>
  </si>
  <si>
    <t>ODKOPÁVKY A PROKOPÁVKY OBECNÉ TŘ. II - BEZ DOPRAVY</t>
  </si>
  <si>
    <t>12283A</t>
  </si>
  <si>
    <t>ODKOPÁVKY A PROKOPÁVKY OBECNÉ TŘ. II - DOPRAVA</t>
  </si>
  <si>
    <t>12283B</t>
  </si>
  <si>
    <t>položky s uvedeným kódem - technická specifikace položky viz OTSKP 2022</t>
  </si>
  <si>
    <t>9371R</t>
  </si>
  <si>
    <t>MOBIlIÁŘ - Altán kompletní (přístřešek, 2 lavice, stůl)</t>
  </si>
  <si>
    <t>Dřevěná informační tabule</t>
  </si>
  <si>
    <t>Znovuosazení SDZ</t>
  </si>
  <si>
    <t>Čištění SDZ mytím ručně</t>
  </si>
  <si>
    <t>Demontáž SDZ</t>
  </si>
  <si>
    <t>Oprava dřevěných konstrukcí  (lepení, machanický spoj , zatmelení)</t>
  </si>
  <si>
    <t>Sběr a odvoz odpadu - koše</t>
  </si>
  <si>
    <t>Mechanické očištění povrchů dřevěných a ocelových prvků (mechy, plísně)</t>
  </si>
  <si>
    <t>Obnova betonového povrchu (sanační vrstvy) mostních opěr</t>
  </si>
  <si>
    <t>Výměna dubových příčných fošen mostovky 50x140 mm, dl. 2,5m, D30</t>
  </si>
  <si>
    <t>Očištění povrchů opěr a plířů od vegetace</t>
  </si>
  <si>
    <t>Čištění spár mostních závěrů</t>
  </si>
  <si>
    <t>Běžná mostní prohlídka</t>
  </si>
  <si>
    <t>Sčítač dopravy - dodávka a montáž</t>
  </si>
  <si>
    <t>Ostatní práce neuvedené v soupisu prací</t>
  </si>
  <si>
    <t>typ dle schválení investora - dřevěná tabule 1,5x2,0m vč. montáže, ukotvení, dopravy</t>
  </si>
  <si>
    <t>koš odpadkový betonový v 800mm 400x400mm vč. základu, dopravy - typ dle schválení investora</t>
  </si>
  <si>
    <t>typ dle schválení investora - dřevěný altán min. 2x1,8m, min podchozí výška 2,1m, vč. dopravy, ukotvení do patek- patky v pol.</t>
  </si>
  <si>
    <t>typ dle schválení investora - kovový stojan na 5 kol vč. upevnění do podkladu, dopravy</t>
  </si>
  <si>
    <t>Položky investorského rozpočtu výsledná cena na 4 roky</t>
  </si>
  <si>
    <t>FRÉZOVÁNÍ ZPEVNĚNÝCH PLOCH ASFALTOVÝCH</t>
  </si>
  <si>
    <t>574A01</t>
  </si>
  <si>
    <t>ASFALTOVÝ BETON PRO OBRUSNÉ VRSTVY ACO 8</t>
  </si>
  <si>
    <t>574C06</t>
  </si>
  <si>
    <t>ASFALTOVÝ BETON PRO LOŽNÍ VRSTVY ACL 16+, 16S</t>
  </si>
  <si>
    <t>SILNIČNÍ A CHODNÍKOVÉ OBRUBY Z BETONOVÝCH OBRUBNÍKŮ ŠÍŘ 100MM</t>
  </si>
  <si>
    <t>Vozovky</t>
  </si>
  <si>
    <t>Kotvící patka hliníková</t>
  </si>
  <si>
    <t>dodávka hliníkové kotvící patky na průměr tyče 60 mm</t>
  </si>
  <si>
    <t>ČIŠTĚNÍ POTRUBÍ DN DO 300MM</t>
  </si>
  <si>
    <t>Sběr a odvoz odpadu - koše - Dopravné</t>
  </si>
  <si>
    <t>pravidelný svoz směsného odpadu</t>
  </si>
  <si>
    <t>pravidelný svoz směsného odpadu - dopravné</t>
  </si>
  <si>
    <t>Zařízení - údržba</t>
  </si>
  <si>
    <t>Odvodnění</t>
  </si>
  <si>
    <t>Mosty-lávky</t>
  </si>
  <si>
    <t>Zařízení</t>
  </si>
  <si>
    <t>Ostatní</t>
  </si>
  <si>
    <t>materiál ocel, délka ramene 5m</t>
  </si>
  <si>
    <t>ocelová konstrukce, min. délka 150cm, min šířka 35cm</t>
  </si>
  <si>
    <t>lavička z masivního dřeva s opěradlem, min délka 150cm, min šířka 35cm</t>
  </si>
  <si>
    <t>Odvoz odpadu k položkám v části VOZOVKY</t>
  </si>
  <si>
    <t>Odvoz odpadu k položkám v části ODVODNĚNÍ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</si>
</sst>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5" xfId="0" applyBorder="1"/>
    <xf numFmtId="4" fontId="0" fillId="0" borderId="6" xfId="0" applyNumberFormat="1" applyBorder="1"/>
    <xf numFmtId="0" fontId="0" fillId="0" borderId="5" xfId="0" applyFill="1" applyBorder="1"/>
    <xf numFmtId="4" fontId="0" fillId="0" borderId="1" xfId="0" applyNumberForma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5" xfId="0" applyFill="1" applyBorder="1"/>
    <xf numFmtId="0" fontId="0" fillId="2" borderId="0" xfId="0" applyFill="1"/>
    <xf numFmtId="0" fontId="0" fillId="2" borderId="7" xfId="0" applyFill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/>
    <xf numFmtId="4" fontId="3" fillId="2" borderId="6" xfId="0" applyNumberFormat="1" applyFont="1" applyFill="1" applyBorder="1"/>
    <xf numFmtId="4" fontId="3" fillId="0" borderId="1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/>
    <xf numFmtId="0" fontId="0" fillId="2" borderId="8" xfId="0" applyFill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6" xfId="0" applyFont="1" applyBorder="1"/>
    <xf numFmtId="0" fontId="0" fillId="0" borderId="9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2" borderId="12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7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0" fontId="8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2" xfId="0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right"/>
    </xf>
    <xf numFmtId="4" fontId="3" fillId="0" borderId="6" xfId="0" applyNumberFormat="1" applyFont="1" applyFill="1" applyBorder="1"/>
    <xf numFmtId="0" fontId="0" fillId="0" borderId="1" xfId="0" applyFill="1" applyBorder="1" applyAlignment="1">
      <alignment horizontal="center"/>
    </xf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/>
    <xf numFmtId="4" fontId="3" fillId="3" borderId="1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4" fontId="0" fillId="4" borderId="6" xfId="0" applyNumberFormat="1" applyFill="1" applyBorder="1"/>
    <xf numFmtId="0" fontId="0" fillId="4" borderId="5" xfId="0" applyFill="1" applyBorder="1" applyAlignment="1">
      <alignment wrapText="1"/>
    </xf>
    <xf numFmtId="0" fontId="8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5" fillId="4" borderId="1" xfId="0" applyNumberFormat="1" applyFont="1" applyFill="1" applyBorder="1"/>
    <xf numFmtId="4" fontId="5" fillId="4" borderId="6" xfId="0" applyNumberFormat="1" applyFont="1" applyFill="1" applyBorder="1"/>
    <xf numFmtId="0" fontId="6" fillId="4" borderId="1" xfId="0" applyFont="1" applyFill="1" applyBorder="1"/>
    <xf numFmtId="4" fontId="5" fillId="4" borderId="13" xfId="0" applyNumberFormat="1" applyFont="1" applyFill="1" applyBorder="1"/>
    <xf numFmtId="0" fontId="6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2" borderId="1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5"/>
  <sheetViews>
    <sheetView tabSelected="1" workbookViewId="0" topLeftCell="A1">
      <selection activeCell="L16" sqref="L16"/>
    </sheetView>
  </sheetViews>
  <sheetFormatPr defaultColWidth="9.140625" defaultRowHeight="15"/>
  <cols>
    <col min="1" max="1" width="11.8515625" style="0" customWidth="1"/>
    <col min="2" max="2" width="9.8515625" style="0" customWidth="1"/>
    <col min="3" max="3" width="66.28125" style="0" customWidth="1"/>
    <col min="4" max="4" width="10.140625" style="12" customWidth="1"/>
    <col min="5" max="5" width="90.57421875" style="0" customWidth="1"/>
    <col min="6" max="6" width="6.8515625" style="0" customWidth="1"/>
    <col min="7" max="7" width="11.421875" style="2" bestFit="1" customWidth="1"/>
    <col min="8" max="8" width="13.57421875" style="0" customWidth="1"/>
    <col min="9" max="9" width="15.140625" style="2" customWidth="1"/>
  </cols>
  <sheetData>
    <row r="1" spans="1:9" ht="36" customHeight="1" thickBot="1">
      <c r="A1" s="77" t="s">
        <v>106</v>
      </c>
      <c r="B1" s="77"/>
      <c r="C1" s="77"/>
      <c r="D1" s="77"/>
      <c r="E1" s="77"/>
      <c r="F1" s="77"/>
      <c r="G1" s="77"/>
      <c r="H1" s="77"/>
      <c r="I1" s="77"/>
    </row>
    <row r="2" spans="1:9" ht="46.5" customHeight="1">
      <c r="A2" s="3"/>
      <c r="B2" s="4" t="s">
        <v>66</v>
      </c>
      <c r="C2" s="4"/>
      <c r="D2" s="13" t="s">
        <v>0</v>
      </c>
      <c r="E2" s="4" t="s">
        <v>67</v>
      </c>
      <c r="F2" s="4" t="s">
        <v>1</v>
      </c>
      <c r="G2" s="5" t="s">
        <v>2</v>
      </c>
      <c r="H2" s="4" t="s">
        <v>3</v>
      </c>
      <c r="I2" s="6" t="s">
        <v>4</v>
      </c>
    </row>
    <row r="3" spans="1:9" ht="15">
      <c r="A3" s="61" t="s">
        <v>113</v>
      </c>
      <c r="B3" s="62"/>
      <c r="C3" s="62"/>
      <c r="D3" s="63"/>
      <c r="E3" s="62"/>
      <c r="F3" s="62"/>
      <c r="G3" s="64"/>
      <c r="H3" s="62"/>
      <c r="I3" s="65"/>
    </row>
    <row r="4" spans="1:9" ht="15">
      <c r="A4" s="7"/>
      <c r="B4" s="41" t="s">
        <v>70</v>
      </c>
      <c r="C4" s="41"/>
      <c r="D4" s="52">
        <v>12911</v>
      </c>
      <c r="E4" s="1" t="s">
        <v>5</v>
      </c>
      <c r="F4" s="1" t="s">
        <v>6</v>
      </c>
      <c r="G4" s="10">
        <v>1500000</v>
      </c>
      <c r="H4" s="53"/>
      <c r="I4" s="8">
        <f aca="true" t="shared" si="0" ref="I4:I62">SUM(G4*H4)</f>
        <v>0</v>
      </c>
    </row>
    <row r="5" spans="1:9" ht="15">
      <c r="A5" s="7"/>
      <c r="B5" s="41" t="s">
        <v>70</v>
      </c>
      <c r="C5" s="41"/>
      <c r="D5" s="52">
        <v>914119</v>
      </c>
      <c r="E5" s="1" t="s">
        <v>9</v>
      </c>
      <c r="F5" s="1" t="s">
        <v>8</v>
      </c>
      <c r="G5" s="10">
        <v>500</v>
      </c>
      <c r="H5" s="53"/>
      <c r="I5" s="8">
        <f t="shared" si="0"/>
        <v>0</v>
      </c>
    </row>
    <row r="6" spans="1:9" ht="15">
      <c r="A6" s="7"/>
      <c r="B6" s="43" t="s">
        <v>70</v>
      </c>
      <c r="C6" s="43"/>
      <c r="D6" s="31" t="s">
        <v>11</v>
      </c>
      <c r="E6" s="18" t="s">
        <v>12</v>
      </c>
      <c r="F6" s="18" t="s">
        <v>10</v>
      </c>
      <c r="G6" s="23">
        <v>30</v>
      </c>
      <c r="H6" s="54"/>
      <c r="I6" s="24">
        <f t="shared" si="0"/>
        <v>0</v>
      </c>
    </row>
    <row r="7" spans="1:9" ht="15">
      <c r="A7" s="7"/>
      <c r="B7" s="43" t="s">
        <v>70</v>
      </c>
      <c r="C7" s="43"/>
      <c r="D7" s="31" t="s">
        <v>13</v>
      </c>
      <c r="E7" s="18" t="s">
        <v>14</v>
      </c>
      <c r="F7" s="18" t="s">
        <v>10</v>
      </c>
      <c r="G7" s="23">
        <v>60</v>
      </c>
      <c r="H7" s="54"/>
      <c r="I7" s="24">
        <f t="shared" si="0"/>
        <v>0</v>
      </c>
    </row>
    <row r="8" spans="1:9" ht="15">
      <c r="A8" s="7"/>
      <c r="B8" s="43" t="s">
        <v>70</v>
      </c>
      <c r="C8" s="43"/>
      <c r="D8" s="31">
        <v>11372</v>
      </c>
      <c r="E8" s="18" t="s">
        <v>107</v>
      </c>
      <c r="F8" s="18" t="s">
        <v>10</v>
      </c>
      <c r="G8" s="23">
        <v>400</v>
      </c>
      <c r="H8" s="54"/>
      <c r="I8" s="24">
        <f t="shared" si="0"/>
        <v>0</v>
      </c>
    </row>
    <row r="9" spans="1:9" ht="15">
      <c r="A9" s="7"/>
      <c r="B9" s="43" t="s">
        <v>70</v>
      </c>
      <c r="C9" s="43"/>
      <c r="D9" s="31">
        <v>567303</v>
      </c>
      <c r="E9" s="18" t="s">
        <v>15</v>
      </c>
      <c r="F9" s="18" t="s">
        <v>10</v>
      </c>
      <c r="G9" s="23">
        <v>80</v>
      </c>
      <c r="H9" s="54"/>
      <c r="I9" s="24">
        <f t="shared" si="0"/>
        <v>0</v>
      </c>
    </row>
    <row r="10" spans="1:9" ht="15">
      <c r="A10" s="7"/>
      <c r="B10" s="43" t="s">
        <v>70</v>
      </c>
      <c r="C10" s="43"/>
      <c r="D10" s="31">
        <v>567104</v>
      </c>
      <c r="E10" s="18" t="s">
        <v>64</v>
      </c>
      <c r="F10" s="18" t="s">
        <v>10</v>
      </c>
      <c r="G10" s="23">
        <v>60</v>
      </c>
      <c r="H10" s="54"/>
      <c r="I10" s="24">
        <f t="shared" si="0"/>
        <v>0</v>
      </c>
    </row>
    <row r="11" spans="1:9" ht="15">
      <c r="A11" s="7"/>
      <c r="B11" s="43" t="s">
        <v>70</v>
      </c>
      <c r="C11" s="43"/>
      <c r="D11" s="31">
        <v>56930</v>
      </c>
      <c r="E11" s="18" t="s">
        <v>54</v>
      </c>
      <c r="F11" s="18" t="s">
        <v>10</v>
      </c>
      <c r="G11" s="23">
        <v>300</v>
      </c>
      <c r="H11" s="54"/>
      <c r="I11" s="24">
        <f t="shared" si="0"/>
        <v>0</v>
      </c>
    </row>
    <row r="12" spans="1:9" ht="15">
      <c r="A12" s="7"/>
      <c r="B12" s="43" t="s">
        <v>70</v>
      </c>
      <c r="C12" s="43"/>
      <c r="D12" s="31">
        <v>567406</v>
      </c>
      <c r="E12" s="18" t="s">
        <v>49</v>
      </c>
      <c r="F12" s="18" t="s">
        <v>10</v>
      </c>
      <c r="G12" s="23">
        <v>80</v>
      </c>
      <c r="H12" s="54"/>
      <c r="I12" s="24">
        <f t="shared" si="0"/>
        <v>0</v>
      </c>
    </row>
    <row r="13" spans="1:9" ht="15">
      <c r="A13" s="7"/>
      <c r="B13" s="43" t="s">
        <v>70</v>
      </c>
      <c r="C13" s="43"/>
      <c r="D13" s="31">
        <v>919111</v>
      </c>
      <c r="E13" s="18" t="s">
        <v>16</v>
      </c>
      <c r="F13" s="18" t="s">
        <v>17</v>
      </c>
      <c r="G13" s="23">
        <v>600</v>
      </c>
      <c r="H13" s="54"/>
      <c r="I13" s="24">
        <f t="shared" si="0"/>
        <v>0</v>
      </c>
    </row>
    <row r="14" spans="1:9" ht="15">
      <c r="A14" s="7"/>
      <c r="B14" s="43" t="s">
        <v>70</v>
      </c>
      <c r="C14" s="43"/>
      <c r="D14" s="31">
        <v>919112</v>
      </c>
      <c r="E14" s="18" t="s">
        <v>19</v>
      </c>
      <c r="F14" s="18" t="s">
        <v>17</v>
      </c>
      <c r="G14" s="23">
        <v>300</v>
      </c>
      <c r="H14" s="54"/>
      <c r="I14" s="24">
        <f>SUM(G14*H14)</f>
        <v>0</v>
      </c>
    </row>
    <row r="15" spans="1:9" ht="15">
      <c r="A15" s="7"/>
      <c r="B15" s="43" t="s">
        <v>70</v>
      </c>
      <c r="C15" s="43"/>
      <c r="D15" s="31" t="s">
        <v>47</v>
      </c>
      <c r="E15" s="18" t="s">
        <v>46</v>
      </c>
      <c r="F15" s="18" t="s">
        <v>17</v>
      </c>
      <c r="G15" s="23">
        <v>300</v>
      </c>
      <c r="H15" s="54"/>
      <c r="I15" s="24">
        <f t="shared" si="0"/>
        <v>0</v>
      </c>
    </row>
    <row r="16" spans="1:9" ht="15">
      <c r="A16" s="9"/>
      <c r="B16" s="43" t="s">
        <v>70</v>
      </c>
      <c r="C16" s="43"/>
      <c r="D16" s="31">
        <v>56354</v>
      </c>
      <c r="E16" s="18" t="s">
        <v>18</v>
      </c>
      <c r="F16" s="18" t="s">
        <v>6</v>
      </c>
      <c r="G16" s="23">
        <v>500</v>
      </c>
      <c r="H16" s="54"/>
      <c r="I16" s="24">
        <f t="shared" si="0"/>
        <v>0</v>
      </c>
    </row>
    <row r="17" spans="1:9" ht="15">
      <c r="A17" s="7"/>
      <c r="B17" s="43" t="s">
        <v>70</v>
      </c>
      <c r="C17" s="43"/>
      <c r="D17" s="31">
        <v>93131</v>
      </c>
      <c r="E17" s="18" t="s">
        <v>48</v>
      </c>
      <c r="F17" s="18" t="s">
        <v>10</v>
      </c>
      <c r="G17" s="23">
        <v>0.3</v>
      </c>
      <c r="H17" s="54"/>
      <c r="I17" s="24">
        <f t="shared" si="0"/>
        <v>0</v>
      </c>
    </row>
    <row r="18" spans="1:9" ht="15">
      <c r="A18" s="7"/>
      <c r="B18" s="43" t="s">
        <v>70</v>
      </c>
      <c r="C18" s="43"/>
      <c r="D18" s="31">
        <v>567304</v>
      </c>
      <c r="E18" s="18" t="s">
        <v>52</v>
      </c>
      <c r="F18" s="18" t="s">
        <v>10</v>
      </c>
      <c r="G18" s="23">
        <v>150</v>
      </c>
      <c r="H18" s="54"/>
      <c r="I18" s="24">
        <f t="shared" si="0"/>
        <v>0</v>
      </c>
    </row>
    <row r="19" spans="1:9" ht="15">
      <c r="A19" s="7"/>
      <c r="B19" s="43" t="s">
        <v>70</v>
      </c>
      <c r="C19" s="43"/>
      <c r="D19" s="31">
        <v>12920</v>
      </c>
      <c r="E19" s="18" t="s">
        <v>28</v>
      </c>
      <c r="F19" s="18" t="s">
        <v>10</v>
      </c>
      <c r="G19" s="23">
        <v>500</v>
      </c>
      <c r="H19" s="54"/>
      <c r="I19" s="24">
        <f>SUM(G19*H19)</f>
        <v>0</v>
      </c>
    </row>
    <row r="20" spans="1:13" ht="18.75" customHeight="1">
      <c r="A20" s="7"/>
      <c r="B20" s="43" t="s">
        <v>70</v>
      </c>
      <c r="C20" s="43"/>
      <c r="D20" s="58" t="s">
        <v>62</v>
      </c>
      <c r="E20" s="20" t="s">
        <v>63</v>
      </c>
      <c r="F20" s="20" t="s">
        <v>10</v>
      </c>
      <c r="G20" s="25">
        <v>200</v>
      </c>
      <c r="H20" s="55"/>
      <c r="I20" s="26">
        <f t="shared" si="0"/>
        <v>0</v>
      </c>
      <c r="J20" s="27"/>
      <c r="K20" s="27"/>
      <c r="L20" s="27"/>
      <c r="M20" s="27"/>
    </row>
    <row r="21" spans="1:9" ht="15">
      <c r="A21" s="7"/>
      <c r="B21" s="43" t="s">
        <v>70</v>
      </c>
      <c r="C21" s="43"/>
      <c r="D21" s="31">
        <v>572434</v>
      </c>
      <c r="E21" s="28" t="s">
        <v>53</v>
      </c>
      <c r="F21" s="28" t="s">
        <v>6</v>
      </c>
      <c r="G21" s="23">
        <v>10000</v>
      </c>
      <c r="H21" s="54"/>
      <c r="I21" s="24">
        <f>G21*H21</f>
        <v>0</v>
      </c>
    </row>
    <row r="22" spans="1:9" ht="15">
      <c r="A22" s="7"/>
      <c r="B22" s="43" t="s">
        <v>70</v>
      </c>
      <c r="C22" s="43"/>
      <c r="D22" s="31">
        <v>582627</v>
      </c>
      <c r="E22" s="18" t="s">
        <v>39</v>
      </c>
      <c r="F22" s="18" t="s">
        <v>6</v>
      </c>
      <c r="G22" s="23">
        <v>200</v>
      </c>
      <c r="H22" s="54"/>
      <c r="I22" s="24">
        <f t="shared" si="0"/>
        <v>0</v>
      </c>
    </row>
    <row r="23" spans="1:9" ht="15">
      <c r="A23" s="7"/>
      <c r="B23" s="43" t="s">
        <v>70</v>
      </c>
      <c r="C23" s="43"/>
      <c r="D23" s="31">
        <v>587206</v>
      </c>
      <c r="E23" s="18" t="s">
        <v>45</v>
      </c>
      <c r="F23" s="18" t="s">
        <v>6</v>
      </c>
      <c r="G23" s="23">
        <v>100</v>
      </c>
      <c r="H23" s="54"/>
      <c r="I23" s="24">
        <f t="shared" si="0"/>
        <v>0</v>
      </c>
    </row>
    <row r="24" spans="1:9" ht="15">
      <c r="A24" s="7"/>
      <c r="B24" s="43" t="s">
        <v>70</v>
      </c>
      <c r="C24" s="43"/>
      <c r="D24" s="31">
        <v>93832</v>
      </c>
      <c r="E24" s="18" t="s">
        <v>55</v>
      </c>
      <c r="F24" s="18" t="s">
        <v>6</v>
      </c>
      <c r="G24" s="23">
        <v>600</v>
      </c>
      <c r="H24" s="54"/>
      <c r="I24" s="24">
        <f t="shared" si="0"/>
        <v>0</v>
      </c>
    </row>
    <row r="25" spans="1:9" ht="15">
      <c r="A25" s="7"/>
      <c r="B25" s="43" t="s">
        <v>70</v>
      </c>
      <c r="C25" s="43"/>
      <c r="D25" s="31" t="s">
        <v>108</v>
      </c>
      <c r="E25" s="18" t="s">
        <v>109</v>
      </c>
      <c r="F25" s="18" t="s">
        <v>10</v>
      </c>
      <c r="G25" s="23">
        <v>100</v>
      </c>
      <c r="H25" s="54"/>
      <c r="I25" s="24">
        <f t="shared" si="0"/>
        <v>0</v>
      </c>
    </row>
    <row r="26" spans="1:9" ht="15">
      <c r="A26" s="7"/>
      <c r="B26" s="43" t="s">
        <v>70</v>
      </c>
      <c r="C26" s="43"/>
      <c r="D26" s="31" t="s">
        <v>56</v>
      </c>
      <c r="E26" s="18" t="s">
        <v>57</v>
      </c>
      <c r="F26" s="18" t="s">
        <v>10</v>
      </c>
      <c r="G26" s="23">
        <v>50</v>
      </c>
      <c r="H26" s="54"/>
      <c r="I26" s="24">
        <f t="shared" si="0"/>
        <v>0</v>
      </c>
    </row>
    <row r="27" spans="1:9" ht="15">
      <c r="A27" s="7"/>
      <c r="B27" s="43" t="s">
        <v>70</v>
      </c>
      <c r="C27" s="43"/>
      <c r="D27" s="31" t="s">
        <v>110</v>
      </c>
      <c r="E27" s="18" t="s">
        <v>111</v>
      </c>
      <c r="F27" s="18" t="s">
        <v>10</v>
      </c>
      <c r="G27" s="23">
        <v>50</v>
      </c>
      <c r="H27" s="54"/>
      <c r="I27" s="24">
        <f t="shared" si="0"/>
        <v>0</v>
      </c>
    </row>
    <row r="28" spans="1:9" ht="15">
      <c r="A28" s="7"/>
      <c r="B28" s="43" t="s">
        <v>70</v>
      </c>
      <c r="C28" s="43"/>
      <c r="D28" s="31">
        <v>917211</v>
      </c>
      <c r="E28" s="18" t="s">
        <v>59</v>
      </c>
      <c r="F28" s="18" t="s">
        <v>17</v>
      </c>
      <c r="G28" s="23">
        <v>100</v>
      </c>
      <c r="H28" s="54"/>
      <c r="I28" s="24">
        <f t="shared" si="0"/>
        <v>0</v>
      </c>
    </row>
    <row r="29" spans="1:9" ht="15">
      <c r="A29" s="7"/>
      <c r="B29" s="43" t="s">
        <v>70</v>
      </c>
      <c r="C29" s="43"/>
      <c r="D29" s="31">
        <v>917212</v>
      </c>
      <c r="E29" s="18" t="s">
        <v>58</v>
      </c>
      <c r="F29" s="18" t="s">
        <v>17</v>
      </c>
      <c r="G29" s="23">
        <v>100</v>
      </c>
      <c r="H29" s="54"/>
      <c r="I29" s="24">
        <f t="shared" si="0"/>
        <v>0</v>
      </c>
    </row>
    <row r="30" spans="1:9" ht="15">
      <c r="A30" s="7"/>
      <c r="B30" s="43" t="s">
        <v>70</v>
      </c>
      <c r="C30" s="43"/>
      <c r="D30" s="31">
        <v>917223</v>
      </c>
      <c r="E30" s="18" t="s">
        <v>112</v>
      </c>
      <c r="F30" s="18" t="s">
        <v>17</v>
      </c>
      <c r="G30" s="23">
        <v>100</v>
      </c>
      <c r="H30" s="54"/>
      <c r="I30" s="24">
        <f t="shared" si="0"/>
        <v>0</v>
      </c>
    </row>
    <row r="31" spans="1:9" ht="15">
      <c r="A31" s="7"/>
      <c r="B31" s="43"/>
      <c r="C31" s="43"/>
      <c r="D31" s="31" t="s">
        <v>7</v>
      </c>
      <c r="E31" s="18" t="s">
        <v>128</v>
      </c>
      <c r="F31" s="18" t="s">
        <v>80</v>
      </c>
      <c r="G31" s="23">
        <v>20000</v>
      </c>
      <c r="H31" s="54"/>
      <c r="I31" s="24">
        <f t="shared" si="0"/>
        <v>0</v>
      </c>
    </row>
    <row r="32" spans="1:9" ht="27" customHeight="1">
      <c r="A32" s="66" t="s">
        <v>20</v>
      </c>
      <c r="B32" s="67"/>
      <c r="C32" s="67"/>
      <c r="D32" s="68"/>
      <c r="E32" s="69"/>
      <c r="F32" s="69"/>
      <c r="G32" s="70"/>
      <c r="H32" s="70"/>
      <c r="I32" s="71"/>
    </row>
    <row r="33" spans="1:65" s="15" customFormat="1" ht="15">
      <c r="A33" s="14"/>
      <c r="B33" s="42" t="s">
        <v>68</v>
      </c>
      <c r="C33" s="42"/>
      <c r="D33" s="31" t="s">
        <v>7</v>
      </c>
      <c r="E33" s="19" t="s">
        <v>89</v>
      </c>
      <c r="F33" s="19" t="s">
        <v>21</v>
      </c>
      <c r="G33" s="21">
        <v>20</v>
      </c>
      <c r="H33" s="54"/>
      <c r="I33" s="22">
        <f>SUM(G33*H33)</f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15" customFormat="1" ht="15">
      <c r="A34" s="14"/>
      <c r="B34" s="42" t="s">
        <v>65</v>
      </c>
      <c r="C34" s="44"/>
      <c r="D34" s="31" t="s">
        <v>7</v>
      </c>
      <c r="E34" s="19" t="s">
        <v>90</v>
      </c>
      <c r="F34" s="19" t="s">
        <v>21</v>
      </c>
      <c r="G34" s="21">
        <v>60</v>
      </c>
      <c r="H34" s="54"/>
      <c r="I34" s="22">
        <f t="shared" si="0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15" customFormat="1" ht="15">
      <c r="A35" s="14"/>
      <c r="B35" s="42" t="s">
        <v>70</v>
      </c>
      <c r="C35" s="43"/>
      <c r="D35" s="31">
        <v>914311</v>
      </c>
      <c r="E35" s="19" t="s">
        <v>22</v>
      </c>
      <c r="F35" s="18" t="s">
        <v>21</v>
      </c>
      <c r="G35" s="23">
        <v>8</v>
      </c>
      <c r="H35" s="54"/>
      <c r="I35" s="24">
        <f aca="true" t="shared" si="1" ref="I35:I40">SUM(G35*H35)</f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15" customFormat="1" ht="15">
      <c r="A36" s="14"/>
      <c r="B36" s="42" t="s">
        <v>70</v>
      </c>
      <c r="C36" s="43"/>
      <c r="D36" s="31">
        <v>914111</v>
      </c>
      <c r="E36" s="19" t="s">
        <v>73</v>
      </c>
      <c r="F36" s="18" t="s">
        <v>21</v>
      </c>
      <c r="G36" s="23">
        <v>25</v>
      </c>
      <c r="H36" s="54"/>
      <c r="I36" s="24">
        <f t="shared" si="1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15" customFormat="1" ht="15">
      <c r="A37" s="14"/>
      <c r="B37" s="42" t="s">
        <v>70</v>
      </c>
      <c r="C37" s="43"/>
      <c r="D37" s="31">
        <v>914141</v>
      </c>
      <c r="E37" s="19" t="s">
        <v>74</v>
      </c>
      <c r="F37" s="18" t="s">
        <v>21</v>
      </c>
      <c r="G37" s="23">
        <v>15</v>
      </c>
      <c r="H37" s="54"/>
      <c r="I37" s="24">
        <f t="shared" si="1"/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15" customFormat="1" ht="15">
      <c r="A38" s="14"/>
      <c r="B38" s="42" t="s">
        <v>70</v>
      </c>
      <c r="C38" s="43"/>
      <c r="D38" s="31">
        <v>914911</v>
      </c>
      <c r="E38" s="19" t="s">
        <v>23</v>
      </c>
      <c r="F38" s="18" t="s">
        <v>21</v>
      </c>
      <c r="G38" s="23">
        <v>20</v>
      </c>
      <c r="H38" s="54"/>
      <c r="I38" s="24">
        <f t="shared" si="1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15" customFormat="1" ht="15">
      <c r="A39" s="14"/>
      <c r="B39" s="83" t="s">
        <v>115</v>
      </c>
      <c r="C39" s="84"/>
      <c r="D39" s="31" t="s">
        <v>7</v>
      </c>
      <c r="E39" s="19" t="s">
        <v>114</v>
      </c>
      <c r="F39" s="18" t="s">
        <v>21</v>
      </c>
      <c r="G39" s="23">
        <v>10</v>
      </c>
      <c r="H39" s="54"/>
      <c r="I39" s="24">
        <f t="shared" si="1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15" customFormat="1" ht="15">
      <c r="A40" s="14"/>
      <c r="B40" s="43" t="s">
        <v>75</v>
      </c>
      <c r="C40" s="43"/>
      <c r="D40" s="31" t="s">
        <v>7</v>
      </c>
      <c r="E40" s="19" t="s">
        <v>91</v>
      </c>
      <c r="F40" s="18" t="s">
        <v>21</v>
      </c>
      <c r="G40" s="23">
        <v>30</v>
      </c>
      <c r="H40" s="54"/>
      <c r="I40" s="24">
        <f t="shared" si="1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9" ht="15">
      <c r="A41" s="7"/>
      <c r="B41" s="43" t="s">
        <v>70</v>
      </c>
      <c r="C41" s="43"/>
      <c r="D41" s="31">
        <v>915115</v>
      </c>
      <c r="E41" s="18" t="s">
        <v>24</v>
      </c>
      <c r="F41" s="18" t="s">
        <v>6</v>
      </c>
      <c r="G41" s="23">
        <v>100</v>
      </c>
      <c r="H41" s="54"/>
      <c r="I41" s="24">
        <f t="shared" si="0"/>
        <v>0</v>
      </c>
    </row>
    <row r="42" spans="1:9" ht="15">
      <c r="A42" s="7"/>
      <c r="B42" s="43" t="s">
        <v>70</v>
      </c>
      <c r="C42" s="43"/>
      <c r="D42" s="31">
        <v>915111</v>
      </c>
      <c r="E42" s="18" t="s">
        <v>25</v>
      </c>
      <c r="F42" s="18" t="s">
        <v>6</v>
      </c>
      <c r="G42" s="23">
        <v>5000</v>
      </c>
      <c r="H42" s="54"/>
      <c r="I42" s="24">
        <f t="shared" si="0"/>
        <v>0</v>
      </c>
    </row>
    <row r="43" spans="1:9" ht="15">
      <c r="A43" s="61" t="s">
        <v>120</v>
      </c>
      <c r="B43" s="67"/>
      <c r="C43" s="67"/>
      <c r="D43" s="68"/>
      <c r="E43" s="69"/>
      <c r="F43" s="69"/>
      <c r="G43" s="70"/>
      <c r="H43" s="70"/>
      <c r="I43" s="71"/>
    </row>
    <row r="44" spans="1:153" s="15" customFormat="1" ht="15">
      <c r="A44" s="14"/>
      <c r="B44" s="42" t="s">
        <v>68</v>
      </c>
      <c r="C44" s="42"/>
      <c r="D44" s="31" t="s">
        <v>7</v>
      </c>
      <c r="E44" s="19" t="s">
        <v>92</v>
      </c>
      <c r="F44" s="19" t="s">
        <v>26</v>
      </c>
      <c r="G44" s="21">
        <v>100</v>
      </c>
      <c r="H44" s="54"/>
      <c r="I44" s="22">
        <f t="shared" si="0"/>
        <v>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9" ht="15">
      <c r="A45" s="7"/>
      <c r="B45" s="43" t="s">
        <v>70</v>
      </c>
      <c r="C45" s="43"/>
      <c r="D45" s="31">
        <v>78362</v>
      </c>
      <c r="E45" s="18" t="s">
        <v>40</v>
      </c>
      <c r="F45" s="18" t="s">
        <v>6</v>
      </c>
      <c r="G45" s="23">
        <v>800</v>
      </c>
      <c r="H45" s="54"/>
      <c r="I45" s="24">
        <f t="shared" si="0"/>
        <v>0</v>
      </c>
    </row>
    <row r="46" spans="1:9" ht="15">
      <c r="A46" s="7"/>
      <c r="B46" s="43" t="s">
        <v>70</v>
      </c>
      <c r="C46" s="43"/>
      <c r="D46" s="31">
        <v>78311</v>
      </c>
      <c r="E46" s="18" t="s">
        <v>27</v>
      </c>
      <c r="F46" s="18" t="s">
        <v>6</v>
      </c>
      <c r="G46" s="23">
        <v>100</v>
      </c>
      <c r="H46" s="54"/>
      <c r="I46" s="24">
        <f t="shared" si="0"/>
        <v>0</v>
      </c>
    </row>
    <row r="47" spans="1:9" ht="15">
      <c r="A47" s="61" t="s">
        <v>121</v>
      </c>
      <c r="B47" s="67"/>
      <c r="C47" s="67"/>
      <c r="D47" s="68"/>
      <c r="E47" s="69"/>
      <c r="F47" s="69"/>
      <c r="G47" s="70"/>
      <c r="H47" s="70"/>
      <c r="I47" s="71"/>
    </row>
    <row r="48" spans="1:9" ht="15">
      <c r="A48" s="7"/>
      <c r="B48" s="43" t="s">
        <v>70</v>
      </c>
      <c r="C48" s="43"/>
      <c r="D48" s="31">
        <v>12931</v>
      </c>
      <c r="E48" s="18" t="s">
        <v>29</v>
      </c>
      <c r="F48" s="18" t="s">
        <v>17</v>
      </c>
      <c r="G48" s="23">
        <v>500</v>
      </c>
      <c r="H48" s="54"/>
      <c r="I48" s="24">
        <f t="shared" si="0"/>
        <v>0</v>
      </c>
    </row>
    <row r="49" spans="1:9" ht="15">
      <c r="A49" s="7"/>
      <c r="B49" s="43" t="s">
        <v>70</v>
      </c>
      <c r="C49" s="43"/>
      <c r="D49" s="31">
        <v>12993</v>
      </c>
      <c r="E49" s="18" t="s">
        <v>30</v>
      </c>
      <c r="F49" s="18" t="s">
        <v>17</v>
      </c>
      <c r="G49" s="23">
        <v>20</v>
      </c>
      <c r="H49" s="54"/>
      <c r="I49" s="24">
        <f t="shared" si="0"/>
        <v>0</v>
      </c>
    </row>
    <row r="50" spans="1:9" ht="15">
      <c r="A50" s="7"/>
      <c r="B50" s="43" t="s">
        <v>70</v>
      </c>
      <c r="C50" s="43"/>
      <c r="D50" s="31">
        <v>129945</v>
      </c>
      <c r="E50" s="18" t="s">
        <v>116</v>
      </c>
      <c r="F50" s="18" t="s">
        <v>17</v>
      </c>
      <c r="G50" s="23">
        <v>20</v>
      </c>
      <c r="H50" s="54"/>
      <c r="I50" s="24">
        <f t="shared" si="0"/>
        <v>0</v>
      </c>
    </row>
    <row r="51" spans="1:9" ht="15">
      <c r="A51" s="7"/>
      <c r="B51" s="43"/>
      <c r="C51" s="43"/>
      <c r="D51" s="31" t="s">
        <v>7</v>
      </c>
      <c r="E51" s="18" t="s">
        <v>129</v>
      </c>
      <c r="F51" s="18" t="s">
        <v>80</v>
      </c>
      <c r="G51" s="23">
        <v>5000</v>
      </c>
      <c r="H51" s="54"/>
      <c r="I51" s="24">
        <f t="shared" si="0"/>
        <v>0</v>
      </c>
    </row>
    <row r="52" spans="1:9" ht="15">
      <c r="A52" s="61" t="s">
        <v>122</v>
      </c>
      <c r="B52" s="72" t="s">
        <v>31</v>
      </c>
      <c r="C52" s="67"/>
      <c r="D52" s="68"/>
      <c r="E52" s="69"/>
      <c r="F52" s="69"/>
      <c r="G52" s="70"/>
      <c r="H52" s="70"/>
      <c r="I52" s="71"/>
    </row>
    <row r="53" spans="1:153" s="15" customFormat="1" ht="15">
      <c r="A53" s="14"/>
      <c r="B53" s="42" t="s">
        <v>68</v>
      </c>
      <c r="C53" s="42"/>
      <c r="D53" s="31" t="s">
        <v>7</v>
      </c>
      <c r="E53" s="19" t="s">
        <v>94</v>
      </c>
      <c r="F53" s="19" t="s">
        <v>6</v>
      </c>
      <c r="G53" s="21">
        <v>1500</v>
      </c>
      <c r="H53" s="54"/>
      <c r="I53" s="22">
        <f t="shared" si="0"/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</row>
    <row r="54" spans="1:9" ht="15">
      <c r="A54" s="7"/>
      <c r="B54" s="43" t="s">
        <v>70</v>
      </c>
      <c r="C54" s="43"/>
      <c r="D54" s="31">
        <v>78311</v>
      </c>
      <c r="E54" s="18" t="s">
        <v>27</v>
      </c>
      <c r="F54" s="18" t="s">
        <v>6</v>
      </c>
      <c r="G54" s="23">
        <v>300</v>
      </c>
      <c r="H54" s="54"/>
      <c r="I54" s="24">
        <f t="shared" si="0"/>
        <v>0</v>
      </c>
    </row>
    <row r="55" spans="1:9" ht="15">
      <c r="A55" s="7"/>
      <c r="B55" s="43" t="s">
        <v>70</v>
      </c>
      <c r="C55" s="43"/>
      <c r="D55" s="31">
        <v>78372</v>
      </c>
      <c r="E55" s="18" t="s">
        <v>50</v>
      </c>
      <c r="F55" s="18" t="s">
        <v>6</v>
      </c>
      <c r="G55" s="23">
        <v>1000</v>
      </c>
      <c r="H55" s="54"/>
      <c r="I55" s="24">
        <f t="shared" si="0"/>
        <v>0</v>
      </c>
    </row>
    <row r="56" spans="1:9" ht="15">
      <c r="A56" s="7"/>
      <c r="B56" s="43" t="s">
        <v>70</v>
      </c>
      <c r="C56" s="43"/>
      <c r="D56" s="31">
        <v>78375</v>
      </c>
      <c r="E56" s="18" t="s">
        <v>41</v>
      </c>
      <c r="F56" s="18" t="s">
        <v>6</v>
      </c>
      <c r="G56" s="23">
        <v>600</v>
      </c>
      <c r="H56" s="54"/>
      <c r="I56" s="24">
        <f t="shared" si="0"/>
        <v>0</v>
      </c>
    </row>
    <row r="57" spans="1:9" ht="15">
      <c r="A57" s="7"/>
      <c r="B57" s="42" t="s">
        <v>72</v>
      </c>
      <c r="C57" s="43"/>
      <c r="D57" s="31" t="s">
        <v>7</v>
      </c>
      <c r="E57" s="18" t="s">
        <v>95</v>
      </c>
      <c r="F57" s="18" t="s">
        <v>6</v>
      </c>
      <c r="G57" s="23">
        <v>20</v>
      </c>
      <c r="H57" s="54"/>
      <c r="I57" s="24">
        <f t="shared" si="0"/>
        <v>0</v>
      </c>
    </row>
    <row r="58" spans="1:153" s="15" customFormat="1" ht="15">
      <c r="A58" s="14"/>
      <c r="B58" s="42" t="s">
        <v>72</v>
      </c>
      <c r="C58" s="42"/>
      <c r="D58" s="31" t="s">
        <v>7</v>
      </c>
      <c r="E58" s="19" t="s">
        <v>96</v>
      </c>
      <c r="F58" s="19" t="s">
        <v>21</v>
      </c>
      <c r="G58" s="21">
        <v>40</v>
      </c>
      <c r="H58" s="54"/>
      <c r="I58" s="22">
        <f t="shared" si="0"/>
        <v>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</row>
    <row r="59" spans="1:153" s="15" customFormat="1" ht="15">
      <c r="A59" s="14"/>
      <c r="B59" s="42" t="s">
        <v>68</v>
      </c>
      <c r="C59" s="42"/>
      <c r="D59" s="31" t="s">
        <v>7</v>
      </c>
      <c r="E59" s="19" t="s">
        <v>97</v>
      </c>
      <c r="F59" s="19" t="s">
        <v>6</v>
      </c>
      <c r="G59" s="21">
        <v>500</v>
      </c>
      <c r="H59" s="54"/>
      <c r="I59" s="22">
        <f t="shared" si="0"/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</row>
    <row r="60" spans="1:153" s="15" customFormat="1" ht="15">
      <c r="A60" s="14"/>
      <c r="B60" s="42" t="s">
        <v>68</v>
      </c>
      <c r="C60" s="42"/>
      <c r="D60" s="31" t="s">
        <v>7</v>
      </c>
      <c r="E60" s="19" t="s">
        <v>98</v>
      </c>
      <c r="F60" s="19" t="s">
        <v>21</v>
      </c>
      <c r="G60" s="21">
        <v>10</v>
      </c>
      <c r="H60" s="54"/>
      <c r="I60" s="22">
        <f t="shared" si="0"/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</row>
    <row r="61" spans="1:9" ht="15">
      <c r="A61" s="7"/>
      <c r="B61" s="43" t="s">
        <v>71</v>
      </c>
      <c r="C61" s="43"/>
      <c r="D61" s="31" t="s">
        <v>7</v>
      </c>
      <c r="E61" s="18" t="s">
        <v>99</v>
      </c>
      <c r="F61" s="18" t="s">
        <v>33</v>
      </c>
      <c r="G61" s="30">
        <v>8</v>
      </c>
      <c r="H61" s="54"/>
      <c r="I61" s="24">
        <f t="shared" si="0"/>
        <v>0</v>
      </c>
    </row>
    <row r="62" spans="1:9" ht="15">
      <c r="A62" s="1"/>
      <c r="B62" s="43" t="s">
        <v>70</v>
      </c>
      <c r="C62" s="45"/>
      <c r="D62" s="32">
        <v>2953</v>
      </c>
      <c r="E62" s="28" t="s">
        <v>32</v>
      </c>
      <c r="F62" s="28" t="s">
        <v>33</v>
      </c>
      <c r="G62" s="50">
        <v>5</v>
      </c>
      <c r="H62" s="54"/>
      <c r="I62" s="33">
        <f t="shared" si="0"/>
        <v>0</v>
      </c>
    </row>
    <row r="63" spans="1:9" ht="15">
      <c r="A63" s="61" t="s">
        <v>123</v>
      </c>
      <c r="B63" s="67"/>
      <c r="C63" s="67"/>
      <c r="D63" s="68"/>
      <c r="E63" s="69"/>
      <c r="F63" s="69"/>
      <c r="G63" s="70"/>
      <c r="H63" s="70"/>
      <c r="I63" s="71"/>
    </row>
    <row r="64" spans="1:9" ht="15">
      <c r="A64" s="14"/>
      <c r="B64" s="42" t="s">
        <v>69</v>
      </c>
      <c r="C64" s="42"/>
      <c r="D64" s="31" t="s">
        <v>7</v>
      </c>
      <c r="E64" s="19" t="s">
        <v>100</v>
      </c>
      <c r="F64" s="19" t="s">
        <v>21</v>
      </c>
      <c r="G64" s="21">
        <v>5</v>
      </c>
      <c r="H64" s="54"/>
      <c r="I64" s="22">
        <f aca="true" t="shared" si="2" ref="I64:I76">SUM(G64*H64)</f>
        <v>0</v>
      </c>
    </row>
    <row r="65" spans="1:9" ht="15">
      <c r="A65" s="7"/>
      <c r="B65" s="74" t="s">
        <v>125</v>
      </c>
      <c r="C65" s="75"/>
      <c r="D65" s="31">
        <v>91271</v>
      </c>
      <c r="E65" s="28" t="s">
        <v>34</v>
      </c>
      <c r="F65" s="28" t="s">
        <v>21</v>
      </c>
      <c r="G65" s="23">
        <v>2</v>
      </c>
      <c r="H65" s="54"/>
      <c r="I65" s="51">
        <f t="shared" si="2"/>
        <v>0</v>
      </c>
    </row>
    <row r="66" spans="1:9" ht="25.5" customHeight="1">
      <c r="A66" s="7"/>
      <c r="B66" s="81" t="s">
        <v>103</v>
      </c>
      <c r="C66" s="82"/>
      <c r="D66" s="31">
        <v>93723</v>
      </c>
      <c r="E66" s="28" t="s">
        <v>35</v>
      </c>
      <c r="F66" s="28" t="s">
        <v>21</v>
      </c>
      <c r="G66" s="23">
        <v>15</v>
      </c>
      <c r="H66" s="54"/>
      <c r="I66" s="51">
        <f t="shared" si="2"/>
        <v>0</v>
      </c>
    </row>
    <row r="67" spans="1:9" ht="15">
      <c r="A67" s="7"/>
      <c r="B67" s="74" t="s">
        <v>127</v>
      </c>
      <c r="C67" s="75"/>
      <c r="D67" s="31">
        <v>93711</v>
      </c>
      <c r="E67" s="28" t="s">
        <v>36</v>
      </c>
      <c r="F67" s="28" t="s">
        <v>21</v>
      </c>
      <c r="G67" s="23">
        <v>8</v>
      </c>
      <c r="H67" s="54"/>
      <c r="I67" s="51">
        <f t="shared" si="2"/>
        <v>0</v>
      </c>
    </row>
    <row r="68" spans="1:9" ht="15">
      <c r="A68" s="7"/>
      <c r="B68" s="74" t="s">
        <v>126</v>
      </c>
      <c r="C68" s="75"/>
      <c r="D68" s="31">
        <v>93751</v>
      </c>
      <c r="E68" s="28" t="s">
        <v>37</v>
      </c>
      <c r="F68" s="28" t="s">
        <v>21</v>
      </c>
      <c r="G68" s="23">
        <v>3</v>
      </c>
      <c r="H68" s="54"/>
      <c r="I68" s="51">
        <f t="shared" si="2"/>
        <v>0</v>
      </c>
    </row>
    <row r="69" spans="1:9" ht="15">
      <c r="A69" s="7"/>
      <c r="B69" s="74" t="s">
        <v>105</v>
      </c>
      <c r="C69" s="75"/>
      <c r="D69" s="31">
        <v>93754</v>
      </c>
      <c r="E69" s="28" t="s">
        <v>38</v>
      </c>
      <c r="F69" s="28" t="s">
        <v>21</v>
      </c>
      <c r="G69" s="23">
        <v>8</v>
      </c>
      <c r="H69" s="54"/>
      <c r="I69" s="51">
        <f t="shared" si="2"/>
        <v>0</v>
      </c>
    </row>
    <row r="70" spans="1:9" ht="15">
      <c r="A70" s="14"/>
      <c r="B70" s="49" t="s">
        <v>102</v>
      </c>
      <c r="C70" s="49"/>
      <c r="D70" s="31" t="s">
        <v>7</v>
      </c>
      <c r="E70" s="28" t="s">
        <v>88</v>
      </c>
      <c r="F70" s="28" t="s">
        <v>21</v>
      </c>
      <c r="G70" s="23">
        <v>8</v>
      </c>
      <c r="H70" s="54"/>
      <c r="I70" s="51">
        <f t="shared" si="2"/>
        <v>0</v>
      </c>
    </row>
    <row r="71" spans="1:9" ht="29.25" customHeight="1">
      <c r="A71" s="29"/>
      <c r="B71" s="79" t="s">
        <v>104</v>
      </c>
      <c r="C71" s="80"/>
      <c r="D71" s="59" t="s">
        <v>86</v>
      </c>
      <c r="E71" s="38" t="s">
        <v>87</v>
      </c>
      <c r="F71" s="38" t="s">
        <v>21</v>
      </c>
      <c r="G71" s="39">
        <v>2</v>
      </c>
      <c r="H71" s="56"/>
      <c r="I71" s="40">
        <f t="shared" si="2"/>
        <v>0</v>
      </c>
    </row>
    <row r="72" spans="1:9" ht="15">
      <c r="A72" s="62" t="s">
        <v>124</v>
      </c>
      <c r="B72" s="67"/>
      <c r="C72" s="67"/>
      <c r="D72" s="68"/>
      <c r="E72" s="69"/>
      <c r="F72" s="69"/>
      <c r="G72" s="70"/>
      <c r="H72" s="70"/>
      <c r="I72" s="73"/>
    </row>
    <row r="73" spans="1:9" ht="15">
      <c r="A73" s="34"/>
      <c r="B73" s="43" t="s">
        <v>70</v>
      </c>
      <c r="C73" s="46"/>
      <c r="D73" s="59" t="s">
        <v>77</v>
      </c>
      <c r="E73" s="38" t="s">
        <v>76</v>
      </c>
      <c r="F73" s="38" t="s">
        <v>10</v>
      </c>
      <c r="G73" s="39">
        <v>200</v>
      </c>
      <c r="H73" s="56"/>
      <c r="I73" s="40">
        <f t="shared" si="2"/>
        <v>0</v>
      </c>
    </row>
    <row r="74" spans="1:9" ht="15">
      <c r="A74" s="34"/>
      <c r="B74" s="43" t="s">
        <v>70</v>
      </c>
      <c r="C74" s="46"/>
      <c r="D74" s="59" t="s">
        <v>79</v>
      </c>
      <c r="E74" s="38" t="s">
        <v>78</v>
      </c>
      <c r="F74" s="38" t="s">
        <v>80</v>
      </c>
      <c r="G74" s="39">
        <v>600</v>
      </c>
      <c r="H74" s="56"/>
      <c r="I74" s="40">
        <f t="shared" si="2"/>
        <v>0</v>
      </c>
    </row>
    <row r="75" spans="1:9" ht="15">
      <c r="A75" s="34"/>
      <c r="B75" s="43" t="s">
        <v>70</v>
      </c>
      <c r="C75" s="46"/>
      <c r="D75" s="59" t="s">
        <v>82</v>
      </c>
      <c r="E75" s="38" t="s">
        <v>81</v>
      </c>
      <c r="F75" s="38" t="s">
        <v>10</v>
      </c>
      <c r="G75" s="39">
        <v>50</v>
      </c>
      <c r="H75" s="56"/>
      <c r="I75" s="40">
        <f t="shared" si="2"/>
        <v>0</v>
      </c>
    </row>
    <row r="76" spans="1:9" ht="15">
      <c r="A76" s="34"/>
      <c r="B76" s="43" t="s">
        <v>70</v>
      </c>
      <c r="C76" s="46"/>
      <c r="D76" s="59" t="s">
        <v>84</v>
      </c>
      <c r="E76" s="38" t="s">
        <v>83</v>
      </c>
      <c r="F76" s="38" t="s">
        <v>80</v>
      </c>
      <c r="G76" s="39">
        <v>200</v>
      </c>
      <c r="H76" s="56"/>
      <c r="I76" s="40">
        <f t="shared" si="2"/>
        <v>0</v>
      </c>
    </row>
    <row r="77" spans="1:9" ht="15">
      <c r="A77" s="14"/>
      <c r="B77" s="85" t="s">
        <v>118</v>
      </c>
      <c r="C77" s="84"/>
      <c r="D77" s="31" t="s">
        <v>7</v>
      </c>
      <c r="E77" s="19" t="s">
        <v>93</v>
      </c>
      <c r="F77" s="19" t="s">
        <v>21</v>
      </c>
      <c r="G77" s="21">
        <v>700</v>
      </c>
      <c r="H77" s="54"/>
      <c r="I77" s="22">
        <f>SUM(G77*H77)</f>
        <v>0</v>
      </c>
    </row>
    <row r="78" spans="1:9" ht="15">
      <c r="A78" s="29"/>
      <c r="B78" s="85" t="s">
        <v>119</v>
      </c>
      <c r="C78" s="84"/>
      <c r="D78" s="31" t="s">
        <v>7</v>
      </c>
      <c r="E78" s="19" t="s">
        <v>117</v>
      </c>
      <c r="F78" s="38" t="s">
        <v>80</v>
      </c>
      <c r="G78" s="39">
        <v>10000</v>
      </c>
      <c r="H78" s="56"/>
      <c r="I78" s="40">
        <f>SUM(G78*H78)</f>
        <v>0</v>
      </c>
    </row>
    <row r="79" spans="1:9" ht="15.75" thickBot="1">
      <c r="A79" s="16"/>
      <c r="B79" s="47" t="s">
        <v>51</v>
      </c>
      <c r="C79" s="48"/>
      <c r="D79" s="60" t="s">
        <v>7</v>
      </c>
      <c r="E79" s="35" t="s">
        <v>101</v>
      </c>
      <c r="F79" s="35" t="s">
        <v>26</v>
      </c>
      <c r="G79" s="36">
        <v>300</v>
      </c>
      <c r="H79" s="57"/>
      <c r="I79" s="37">
        <f>G79*H79</f>
        <v>0</v>
      </c>
    </row>
    <row r="80" spans="4:8" ht="15">
      <c r="D80" s="17"/>
      <c r="F80" s="78"/>
      <c r="G80" s="78"/>
      <c r="H80" s="78"/>
    </row>
    <row r="81" spans="2:8" ht="15">
      <c r="B81" s="11" t="s">
        <v>60</v>
      </c>
      <c r="C81" s="11" t="s">
        <v>85</v>
      </c>
      <c r="D81" s="17"/>
      <c r="F81" s="76"/>
      <c r="G81" s="76"/>
      <c r="H81" s="76"/>
    </row>
    <row r="82" spans="2:8" ht="15">
      <c r="B82" s="11"/>
      <c r="C82" s="11" t="s">
        <v>61</v>
      </c>
      <c r="D82" s="17"/>
      <c r="F82" s="76"/>
      <c r="G82" s="76"/>
      <c r="H82" s="76"/>
    </row>
    <row r="83" spans="4:9" ht="15">
      <c r="D83" s="17"/>
      <c r="F83" s="76" t="s">
        <v>42</v>
      </c>
      <c r="G83" s="76"/>
      <c r="H83" s="76"/>
      <c r="I83" s="2">
        <f>SUM(I4:I82)</f>
        <v>0</v>
      </c>
    </row>
    <row r="84" spans="4:9" ht="15">
      <c r="D84" s="17"/>
      <c r="F84" s="76" t="s">
        <v>43</v>
      </c>
      <c r="G84" s="76"/>
      <c r="H84" s="76"/>
      <c r="I84" s="2">
        <f>SUM(I85-I83)</f>
        <v>0</v>
      </c>
    </row>
    <row r="85" spans="4:9" ht="15">
      <c r="D85" s="17"/>
      <c r="F85" s="76" t="s">
        <v>44</v>
      </c>
      <c r="G85" s="76"/>
      <c r="H85" s="76"/>
      <c r="I85" s="2">
        <f>SUM(I83*1.21)</f>
        <v>0</v>
      </c>
    </row>
  </sheetData>
  <mergeCells count="16">
    <mergeCell ref="B67:C67"/>
    <mergeCell ref="B68:C68"/>
    <mergeCell ref="F85:H85"/>
    <mergeCell ref="A1:I1"/>
    <mergeCell ref="F80:H80"/>
    <mergeCell ref="F81:H81"/>
    <mergeCell ref="F82:H82"/>
    <mergeCell ref="F83:H83"/>
    <mergeCell ref="F84:H84"/>
    <mergeCell ref="B71:C71"/>
    <mergeCell ref="B66:C66"/>
    <mergeCell ref="B69:C69"/>
    <mergeCell ref="B39:C39"/>
    <mergeCell ref="B77:C77"/>
    <mergeCell ref="B78:C78"/>
    <mergeCell ref="B65:C6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Řeháček Tomáš</cp:lastModifiedBy>
  <cp:lastPrinted>2023-01-19T11:14:50Z</cp:lastPrinted>
  <dcterms:created xsi:type="dcterms:W3CDTF">2020-09-01T09:38:39Z</dcterms:created>
  <dcterms:modified xsi:type="dcterms:W3CDTF">2023-02-03T13:42:50Z</dcterms:modified>
  <cp:category/>
  <cp:version/>
  <cp:contentType/>
  <cp:contentStatus/>
</cp:coreProperties>
</file>