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<sst xmlns="http://schemas.openxmlformats.org/spreadsheetml/2006/main" count="94" uniqueCount="62">
  <si>
    <t>Zhotovitel:</t>
  </si>
  <si>
    <t>Poptávající - kontaktní osoba:</t>
  </si>
  <si>
    <t xml:space="preserve"> SOU Nové strašecí</t>
  </si>
  <si>
    <t xml:space="preserve"> Sportovní 1135, Nové Strašecí</t>
  </si>
  <si>
    <t xml:space="preserve"> IČO: 14 802 201</t>
  </si>
  <si>
    <t>Ing.  Jan Nechutný, tel.: 725 809 140</t>
  </si>
  <si>
    <t>Doba realizace:</t>
  </si>
  <si>
    <t>Vypracoval:</t>
  </si>
  <si>
    <t>Záruka:</t>
  </si>
  <si>
    <t>Dne:</t>
  </si>
  <si>
    <t xml:space="preserve"> </t>
  </si>
  <si>
    <t>č.p.</t>
  </si>
  <si>
    <t>položka</t>
  </si>
  <si>
    <t>MJ</t>
  </si>
  <si>
    <t>množství</t>
  </si>
  <si>
    <t>jed. cena</t>
  </si>
  <si>
    <t>cena</t>
  </si>
  <si>
    <t>Bourací  práce</t>
  </si>
  <si>
    <t>Demontáž stávajícího hromosvodu</t>
  </si>
  <si>
    <t>kpl</t>
  </si>
  <si>
    <t>Demontáž stávajícího oplechování</t>
  </si>
  <si>
    <t>m</t>
  </si>
  <si>
    <t>Demontáž žlabů a svodů</t>
  </si>
  <si>
    <t>Odstranění mechu a prořezání boulí na stávajících asfaltových pásech</t>
  </si>
  <si>
    <r>
      <t>m</t>
    </r>
    <r>
      <rPr>
        <vertAlign val="superscript"/>
        <sz val="10"/>
        <rFont val="Arial CE"/>
        <family val="2"/>
      </rPr>
      <t>2</t>
    </r>
  </si>
  <si>
    <t>Odvoz a likvidace odpadů</t>
  </si>
  <si>
    <t>Příprava podkladu a úklid střechy</t>
  </si>
  <si>
    <t>Celkem</t>
  </si>
  <si>
    <t>Přípravné práce</t>
  </si>
  <si>
    <t>Příprava podkladní betonové desky, případné vyrovnání podkladu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</si>
  <si>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</si>
  <si>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Parozábrana</t>
  </si>
  <si>
    <t>Modifikovaný asfaltový pás tl. 4,0 mm s nosnou vložkou ze skelné tkaniny</t>
  </si>
  <si>
    <t>Natavení parozábrany včetně penetrace</t>
  </si>
  <si>
    <t>Zateplení střechy</t>
  </si>
  <si>
    <t>D+M zateplení svislé plochy atik z EPS 100 S tl. 100 mm včetně materiálu</t>
  </si>
  <si>
    <t>D+M zateplení vodorovné plochy atik z XPS tl. 100 mm včetně materiálu</t>
  </si>
  <si>
    <t>D+M zateplení kraje střechy z XPS tl. 120 mm</t>
  </si>
  <si>
    <t>D+M zateplení střechy v ploše z EPS 100 S tl. 160 mm v jedné vrstvě včetně lepení a kotvení</t>
  </si>
  <si>
    <t>Tesařské práce</t>
  </si>
  <si>
    <t>Dodávka a montáž bednění z OSB desek tl. 22 mm zatepleného kraje střechy a atik včetně kotvení</t>
  </si>
  <si>
    <t>Hydroizolace střechy</t>
  </si>
  <si>
    <t>Opracování prostupů</t>
  </si>
  <si>
    <t>ks</t>
  </si>
  <si>
    <t>D+M viplanyl profilů včetně kotvení (závětrná lišta, okapnice, horní a dolní úhelník, tmelící a krycí lišta)</t>
  </si>
  <si>
    <t>D+M hydroizolace z mPVC fólie tl. 1,6 mm (např. Protan SE tl. 1,6 mm) a geotextilie 300g/m2 včetně kotvení</t>
  </si>
  <si>
    <t>Klempířské práce</t>
  </si>
  <si>
    <t>D+M žlabu půlkruhového z pozinkovaného lakovaného plechu, DN 100 mm, r. š. 250 mm</t>
  </si>
  <si>
    <t>D+M svodu z pozinkovaného lakovaného plechu, DN 80 mm včetně objímek a kotlíku</t>
  </si>
  <si>
    <t>Ostatní práce a dodávky</t>
  </si>
  <si>
    <t>Dodávka a montáž nového hromosvodu včetně použití držáků hromosvodu s manžetou z mPVC</t>
  </si>
  <si>
    <t>Revize hromosvodu</t>
  </si>
  <si>
    <t>Vedlejší náklady</t>
  </si>
  <si>
    <t>Zařízení staveniště</t>
  </si>
  <si>
    <t>Odpady</t>
  </si>
  <si>
    <t>Přesun hmot a mimostaveništní doprava</t>
  </si>
  <si>
    <t>Zdvihací zařízení</t>
  </si>
  <si>
    <t>Cena celkem bez DPH:</t>
  </si>
  <si>
    <t>DPH 21%</t>
  </si>
  <si>
    <t>Cena celkem včetně DPH 21%</t>
  </si>
  <si>
    <t>Poznámky:</t>
  </si>
  <si>
    <t>SOU Nové Strašecí - Oprava střechy objektů kotelny a zahradnické prodejny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</si>
</sst>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,##0.0"/>
    <numFmt numFmtId="169" formatCode="#,##0.00\ &quot;Kč&quot;"/>
    <numFmt numFmtId="170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0"/>
      <name val="Arial CE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97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20" applyBorder="1" applyAlignment="1" applyProtection="1">
      <alignment/>
      <protection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/>
    <xf numFmtId="0" fontId="0" fillId="0" borderId="11" xfId="0" applyBorder="1" applyAlignment="1">
      <alignment/>
    </xf>
    <xf numFmtId="2" fontId="0" fillId="0" borderId="9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6" fillId="0" borderId="0" xfId="0" applyFont="1" applyFill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7" fillId="0" borderId="21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9" fontId="8" fillId="0" borderId="25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168" fontId="8" fillId="0" borderId="30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69" fontId="8" fillId="0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4" fillId="0" borderId="33" xfId="0" applyFont="1" applyFill="1" applyBorder="1"/>
    <xf numFmtId="0" fontId="4" fillId="0" borderId="2" xfId="0" applyFont="1" applyFill="1" applyBorder="1"/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9" fontId="11" fillId="0" borderId="5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7" fillId="0" borderId="35" xfId="0" applyFont="1" applyFill="1" applyBorder="1"/>
    <xf numFmtId="0" fontId="7" fillId="0" borderId="36" xfId="0" applyFont="1" applyFill="1" applyBorder="1"/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9" fillId="0" borderId="30" xfId="0" applyFont="1" applyFill="1" applyBorder="1" applyAlignment="1">
      <alignment horizontal="center"/>
    </xf>
    <xf numFmtId="168" fontId="9" fillId="0" borderId="3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9" fontId="13" fillId="0" borderId="5" xfId="0" applyNumberFormat="1" applyFont="1" applyFill="1" applyBorder="1" applyAlignment="1">
      <alignment horizontal="center"/>
    </xf>
    <xf numFmtId="0" fontId="0" fillId="0" borderId="34" xfId="0" applyFill="1" applyBorder="1"/>
    <xf numFmtId="169" fontId="8" fillId="0" borderId="5" xfId="0" applyNumberFormat="1" applyFont="1" applyFill="1" applyBorder="1" applyAlignment="1">
      <alignment horizontal="center"/>
    </xf>
    <xf numFmtId="0" fontId="4" fillId="0" borderId="34" xfId="0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70" fontId="8" fillId="0" borderId="5" xfId="0" applyNumberFormat="1" applyFont="1" applyFill="1" applyBorder="1" applyAlignment="1">
      <alignment horizontal="center"/>
    </xf>
    <xf numFmtId="0" fontId="0" fillId="0" borderId="27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8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9" fontId="4" fillId="0" borderId="5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168" fontId="0" fillId="0" borderId="24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8" fontId="0" fillId="0" borderId="30" xfId="0" applyNumberForma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168" fontId="14" fillId="0" borderId="24" xfId="0" applyNumberFormat="1" applyFont="1" applyFill="1" applyBorder="1" applyAlignment="1">
      <alignment horizontal="center"/>
    </xf>
    <xf numFmtId="169" fontId="14" fillId="0" borderId="25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168" fontId="14" fillId="0" borderId="30" xfId="0" applyNumberFormat="1" applyFont="1" applyFill="1" applyBorder="1" applyAlignment="1">
      <alignment horizontal="center"/>
    </xf>
    <xf numFmtId="169" fontId="0" fillId="0" borderId="3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0" fillId="0" borderId="25" xfId="0" applyNumberFormat="1" applyFill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4" xfId="0" applyBorder="1" applyAlignment="1">
      <alignment horizontal="center" vertical="center"/>
    </xf>
    <xf numFmtId="2" fontId="4" fillId="0" borderId="0" xfId="0" applyNumberFormat="1" applyFont="1" applyBorder="1"/>
    <xf numFmtId="0" fontId="4" fillId="0" borderId="7" xfId="0" applyFont="1" applyFill="1" applyBorder="1"/>
    <xf numFmtId="3" fontId="9" fillId="0" borderId="0" xfId="0" applyNumberFormat="1" applyFont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169" fontId="4" fillId="0" borderId="11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10" xfId="0" applyFont="1" applyFill="1" applyBorder="1"/>
    <xf numFmtId="0" fontId="14" fillId="0" borderId="12" xfId="0" applyFont="1" applyFill="1" applyBorder="1"/>
    <xf numFmtId="169" fontId="14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/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/>
    <xf numFmtId="169" fontId="4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2" fontId="0" fillId="0" borderId="0" xfId="0" applyNumberFormat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1"/>
  <sheetViews>
    <sheetView tabSelected="1" workbookViewId="0" topLeftCell="A2">
      <selection activeCell="J20" sqref="J20"/>
    </sheetView>
  </sheetViews>
  <sheetFormatPr defaultColWidth="9.140625" defaultRowHeight="15"/>
  <cols>
    <col min="2" max="11" width="11.28125" style="0" customWidth="1"/>
  </cols>
  <sheetData>
    <row r="3" spans="2:9" ht="15.75">
      <c r="B3" s="1" t="s">
        <v>61</v>
      </c>
      <c r="C3" s="1"/>
      <c r="D3" s="1"/>
      <c r="E3" s="1"/>
      <c r="F3" s="1"/>
      <c r="G3" s="1"/>
      <c r="H3" s="1"/>
      <c r="I3" s="1"/>
    </row>
    <row r="4" spans="2:9" ht="15.75">
      <c r="B4" s="2"/>
      <c r="C4" s="2"/>
      <c r="D4" s="2"/>
      <c r="E4" s="2"/>
      <c r="F4" s="2"/>
      <c r="G4" s="2"/>
      <c r="H4" s="2"/>
      <c r="I4" s="2"/>
    </row>
    <row r="5" spans="2:7" ht="15">
      <c r="B5" t="s">
        <v>0</v>
      </c>
      <c r="E5" s="3"/>
      <c r="F5" s="4" t="s">
        <v>1</v>
      </c>
      <c r="G5" s="5"/>
    </row>
    <row r="6" spans="2:9" ht="15">
      <c r="B6" s="6"/>
      <c r="C6" s="7"/>
      <c r="D6" s="8"/>
      <c r="E6" s="3"/>
      <c r="F6" s="9" t="s">
        <v>2</v>
      </c>
      <c r="G6" s="10"/>
      <c r="H6" s="10"/>
      <c r="I6" s="11"/>
    </row>
    <row r="7" spans="2:9" ht="15">
      <c r="B7" s="12"/>
      <c r="C7" s="13"/>
      <c r="D7" s="14"/>
      <c r="E7" s="3"/>
      <c r="F7" s="12" t="s">
        <v>3</v>
      </c>
      <c r="G7" s="13"/>
      <c r="H7" s="13"/>
      <c r="I7" s="14"/>
    </row>
    <row r="8" spans="2:9" ht="15">
      <c r="B8" s="15"/>
      <c r="C8" s="16"/>
      <c r="D8" s="17"/>
      <c r="E8" s="3"/>
      <c r="F8" s="18" t="s">
        <v>4</v>
      </c>
      <c r="G8" s="19"/>
      <c r="H8" s="19"/>
      <c r="I8" s="20"/>
    </row>
    <row r="9" spans="2:9" ht="15">
      <c r="B9" s="15"/>
      <c r="C9" s="16"/>
      <c r="D9" s="17"/>
      <c r="E9" s="3"/>
      <c r="F9" s="21" t="s">
        <v>5</v>
      </c>
      <c r="G9" s="19"/>
      <c r="H9" s="19"/>
      <c r="I9" s="20"/>
    </row>
    <row r="10" spans="2:9" ht="15">
      <c r="B10" s="22"/>
      <c r="C10" s="23"/>
      <c r="D10" s="24"/>
      <c r="E10" s="3"/>
      <c r="F10" s="25"/>
      <c r="G10" s="26"/>
      <c r="H10" s="26"/>
      <c r="I10" s="27"/>
    </row>
    <row r="11" spans="2:9" ht="15">
      <c r="B11" s="5"/>
      <c r="C11" s="5"/>
      <c r="D11" s="28"/>
      <c r="E11" s="3"/>
      <c r="F11" s="29"/>
      <c r="G11" s="30"/>
      <c r="I11" s="30"/>
    </row>
    <row r="12" spans="2:9" ht="15">
      <c r="B12" s="31" t="s">
        <v>6</v>
      </c>
      <c r="C12" s="32"/>
      <c r="D12" s="33"/>
      <c r="E12" s="3"/>
      <c r="F12" s="34" t="s">
        <v>7</v>
      </c>
      <c r="G12" s="35"/>
      <c r="H12" s="36"/>
      <c r="I12" s="37"/>
    </row>
    <row r="13" spans="2:9" ht="15">
      <c r="B13" s="38" t="s">
        <v>8</v>
      </c>
      <c r="C13" s="39"/>
      <c r="D13" s="33"/>
      <c r="E13" s="3"/>
      <c r="F13" s="40" t="s">
        <v>9</v>
      </c>
      <c r="G13" s="41"/>
      <c r="H13" s="42"/>
      <c r="I13" s="43"/>
    </row>
    <row r="14" spans="3:9" ht="18.75">
      <c r="C14" s="44"/>
      <c r="D14" s="44"/>
      <c r="E14" s="44"/>
      <c r="F14" s="45"/>
      <c r="G14" s="46"/>
      <c r="H14" s="47"/>
      <c r="I14" s="45"/>
    </row>
    <row r="15" spans="3:9" ht="15">
      <c r="C15" s="3" t="s">
        <v>10</v>
      </c>
      <c r="D15" s="3"/>
      <c r="E15" s="3"/>
      <c r="F15" s="45"/>
      <c r="G15" s="46"/>
      <c r="H15" s="47"/>
      <c r="I15" s="45"/>
    </row>
    <row r="16" spans="2:9" ht="15">
      <c r="B16" s="48" t="s">
        <v>11</v>
      </c>
      <c r="C16" s="49" t="s">
        <v>12</v>
      </c>
      <c r="D16" s="50"/>
      <c r="E16" s="51"/>
      <c r="F16" s="52" t="s">
        <v>13</v>
      </c>
      <c r="G16" s="53" t="s">
        <v>14</v>
      </c>
      <c r="H16" s="52" t="s">
        <v>15</v>
      </c>
      <c r="I16" s="54" t="s">
        <v>16</v>
      </c>
    </row>
    <row r="17" spans="2:9" ht="15.75">
      <c r="B17" s="55"/>
      <c r="C17" s="56" t="s">
        <v>17</v>
      </c>
      <c r="D17" s="57"/>
      <c r="E17" s="58"/>
      <c r="F17" s="59"/>
      <c r="G17" s="60"/>
      <c r="H17" s="61"/>
      <c r="I17" s="62"/>
    </row>
    <row r="18" spans="2:9" ht="15">
      <c r="B18" s="55">
        <v>1</v>
      </c>
      <c r="C18" s="63" t="s">
        <v>18</v>
      </c>
      <c r="D18" s="64"/>
      <c r="E18" s="65"/>
      <c r="F18" s="66" t="s">
        <v>19</v>
      </c>
      <c r="G18" s="67">
        <v>1</v>
      </c>
      <c r="H18" s="68"/>
      <c r="I18" s="69">
        <f>G18*H18</f>
        <v>0</v>
      </c>
    </row>
    <row r="19" spans="2:9" ht="15">
      <c r="B19" s="55">
        <v>2</v>
      </c>
      <c r="C19" s="63" t="s">
        <v>20</v>
      </c>
      <c r="D19" s="64"/>
      <c r="E19" s="65"/>
      <c r="F19" s="66" t="s">
        <v>21</v>
      </c>
      <c r="G19" s="67">
        <v>59.9</v>
      </c>
      <c r="H19" s="68"/>
      <c r="I19" s="69">
        <f>G19*H19</f>
        <v>0</v>
      </c>
    </row>
    <row r="20" spans="2:9" ht="15">
      <c r="B20" s="55">
        <v>3</v>
      </c>
      <c r="C20" s="70" t="s">
        <v>22</v>
      </c>
      <c r="D20" s="71"/>
      <c r="E20" s="72"/>
      <c r="F20" s="66" t="s">
        <v>21</v>
      </c>
      <c r="G20" s="67">
        <v>32.7</v>
      </c>
      <c r="H20" s="68"/>
      <c r="I20" s="69">
        <f aca="true" t="shared" si="0" ref="I20:I23">G20*H20</f>
        <v>0</v>
      </c>
    </row>
    <row r="21" spans="2:9" ht="15">
      <c r="B21" s="55">
        <v>4</v>
      </c>
      <c r="C21" s="73" t="s">
        <v>23</v>
      </c>
      <c r="D21" s="74"/>
      <c r="E21" s="75"/>
      <c r="F21" s="66" t="s">
        <v>24</v>
      </c>
      <c r="G21" s="67">
        <v>87.3</v>
      </c>
      <c r="H21" s="68"/>
      <c r="I21" s="69">
        <f t="shared" si="0"/>
        <v>0</v>
      </c>
    </row>
    <row r="22" spans="2:9" ht="15">
      <c r="B22" s="55">
        <v>5</v>
      </c>
      <c r="C22" s="73" t="s">
        <v>25</v>
      </c>
      <c r="D22" s="74"/>
      <c r="E22" s="75"/>
      <c r="F22" s="66" t="s">
        <v>19</v>
      </c>
      <c r="G22" s="67">
        <v>1</v>
      </c>
      <c r="H22" s="68"/>
      <c r="I22" s="69">
        <f t="shared" si="0"/>
        <v>0</v>
      </c>
    </row>
    <row r="23" spans="2:9" ht="15">
      <c r="B23" s="76">
        <v>6</v>
      </c>
      <c r="C23" s="77" t="s">
        <v>26</v>
      </c>
      <c r="D23" s="78"/>
      <c r="E23" s="79"/>
      <c r="F23" s="80" t="s">
        <v>24</v>
      </c>
      <c r="G23" s="81">
        <v>94.80000000000001</v>
      </c>
      <c r="H23" s="82"/>
      <c r="I23" s="83">
        <f t="shared" si="0"/>
        <v>0</v>
      </c>
    </row>
    <row r="24" spans="2:9" ht="15">
      <c r="B24" s="84"/>
      <c r="C24" s="85" t="s">
        <v>27</v>
      </c>
      <c r="D24" s="86"/>
      <c r="E24" s="86"/>
      <c r="F24" s="87"/>
      <c r="G24" s="88"/>
      <c r="H24" s="89"/>
      <c r="I24" s="90">
        <f>SUM(I19:I23)</f>
        <v>0</v>
      </c>
    </row>
    <row r="25" spans="2:9" ht="15">
      <c r="B25" s="84"/>
      <c r="C25" s="91"/>
      <c r="D25" s="92"/>
      <c r="E25" s="92"/>
      <c r="F25" s="87"/>
      <c r="G25" s="88"/>
      <c r="H25" s="89"/>
      <c r="I25" s="93"/>
    </row>
    <row r="26" spans="2:9" ht="15.75">
      <c r="B26" s="84"/>
      <c r="C26" s="94" t="s">
        <v>28</v>
      </c>
      <c r="D26" s="95"/>
      <c r="E26" s="95"/>
      <c r="F26" s="87"/>
      <c r="G26" s="88"/>
      <c r="H26" s="89"/>
      <c r="I26" s="93"/>
    </row>
    <row r="27" spans="2:9" ht="17.25">
      <c r="B27" s="76">
        <v>7</v>
      </c>
      <c r="C27" s="96" t="s">
        <v>29</v>
      </c>
      <c r="D27" s="97"/>
      <c r="E27" s="98"/>
      <c r="F27" s="80" t="s">
        <v>30</v>
      </c>
      <c r="G27" s="81">
        <v>9.5</v>
      </c>
      <c r="H27" s="82"/>
      <c r="I27" s="83">
        <f aca="true" t="shared" si="1" ref="I27">G27*H27</f>
        <v>0</v>
      </c>
    </row>
    <row r="28" spans="2:9" ht="15">
      <c r="B28" s="84"/>
      <c r="C28" s="85" t="s">
        <v>27</v>
      </c>
      <c r="D28" s="86"/>
      <c r="E28" s="86"/>
      <c r="F28" s="87"/>
      <c r="G28" s="88"/>
      <c r="H28" s="89"/>
      <c r="I28" s="90">
        <f>SUM(I27:I27)</f>
        <v>0</v>
      </c>
    </row>
    <row r="29" spans="2:9" ht="15">
      <c r="B29" s="84"/>
      <c r="C29" s="99"/>
      <c r="D29" s="100"/>
      <c r="E29" s="100"/>
      <c r="F29" s="87"/>
      <c r="G29" s="88"/>
      <c r="H29" s="89"/>
      <c r="I29" s="93"/>
    </row>
    <row r="30" spans="2:9" ht="15.75">
      <c r="B30" s="84"/>
      <c r="C30" s="94" t="s">
        <v>31</v>
      </c>
      <c r="D30" s="95"/>
      <c r="E30" s="95"/>
      <c r="F30" s="87"/>
      <c r="G30" s="88"/>
      <c r="H30" s="89"/>
      <c r="I30" s="93"/>
    </row>
    <row r="31" spans="2:9" ht="15">
      <c r="B31" s="55">
        <v>8</v>
      </c>
      <c r="C31" s="101" t="s">
        <v>32</v>
      </c>
      <c r="D31" s="102"/>
      <c r="E31" s="103"/>
      <c r="F31" s="66" t="s">
        <v>24</v>
      </c>
      <c r="G31" s="67">
        <v>113.76</v>
      </c>
      <c r="H31" s="68"/>
      <c r="I31" s="69">
        <f aca="true" t="shared" si="2" ref="I31:I32">G31*H31</f>
        <v>0</v>
      </c>
    </row>
    <row r="32" spans="2:9" ht="15">
      <c r="B32" s="76">
        <v>9</v>
      </c>
      <c r="C32" s="104" t="s">
        <v>33</v>
      </c>
      <c r="D32" s="105"/>
      <c r="E32" s="106"/>
      <c r="F32" s="107" t="s">
        <v>24</v>
      </c>
      <c r="G32" s="108">
        <v>94.80000000000001</v>
      </c>
      <c r="H32" s="82"/>
      <c r="I32" s="83">
        <f t="shared" si="2"/>
        <v>0</v>
      </c>
    </row>
    <row r="33" spans="2:9" ht="15">
      <c r="B33" s="84"/>
      <c r="C33" s="85" t="s">
        <v>27</v>
      </c>
      <c r="D33" s="86"/>
      <c r="E33" s="86"/>
      <c r="F33" s="109"/>
      <c r="G33" s="110"/>
      <c r="H33" s="89"/>
      <c r="I33" s="111">
        <f>SUM(I31:I32)</f>
        <v>0</v>
      </c>
    </row>
    <row r="34" spans="2:9" ht="15">
      <c r="B34" s="84"/>
      <c r="C34" s="112"/>
      <c r="D34" s="16"/>
      <c r="E34" s="16"/>
      <c r="F34" s="87"/>
      <c r="G34" s="88"/>
      <c r="H34" s="89"/>
      <c r="I34" s="113"/>
    </row>
    <row r="35" spans="2:9" ht="15.75">
      <c r="B35" s="84"/>
      <c r="C35" s="94" t="s">
        <v>34</v>
      </c>
      <c r="D35" s="95"/>
      <c r="E35" s="95"/>
      <c r="F35" s="87"/>
      <c r="G35" s="88"/>
      <c r="H35" s="89"/>
      <c r="I35" s="113" t="s">
        <v>10</v>
      </c>
    </row>
    <row r="36" spans="2:9" ht="15">
      <c r="B36" s="55">
        <v>10</v>
      </c>
      <c r="C36" s="101" t="s">
        <v>35</v>
      </c>
      <c r="D36" s="102"/>
      <c r="E36" s="103"/>
      <c r="F36" s="66" t="s">
        <v>21</v>
      </c>
      <c r="G36" s="67">
        <v>22</v>
      </c>
      <c r="H36" s="68"/>
      <c r="I36" s="69">
        <f aca="true" t="shared" si="3" ref="I36:I39">G36*H36</f>
        <v>0</v>
      </c>
    </row>
    <row r="37" spans="2:9" ht="15">
      <c r="B37" s="55">
        <v>11</v>
      </c>
      <c r="C37" s="101" t="s">
        <v>36</v>
      </c>
      <c r="D37" s="102"/>
      <c r="E37" s="103"/>
      <c r="F37" s="66" t="s">
        <v>21</v>
      </c>
      <c r="G37" s="67">
        <v>35.8</v>
      </c>
      <c r="H37" s="68"/>
      <c r="I37" s="69">
        <f t="shared" si="3"/>
        <v>0</v>
      </c>
    </row>
    <row r="38" spans="2:9" ht="15">
      <c r="B38" s="55">
        <v>12</v>
      </c>
      <c r="C38" s="101" t="s">
        <v>37</v>
      </c>
      <c r="D38" s="102"/>
      <c r="E38" s="103"/>
      <c r="F38" s="66" t="s">
        <v>21</v>
      </c>
      <c r="G38" s="67">
        <v>15.3</v>
      </c>
      <c r="H38" s="68"/>
      <c r="I38" s="69">
        <f t="shared" si="3"/>
        <v>0</v>
      </c>
    </row>
    <row r="39" spans="2:9" ht="15">
      <c r="B39" s="55">
        <v>13</v>
      </c>
      <c r="C39" s="104" t="s">
        <v>38</v>
      </c>
      <c r="D39" s="105"/>
      <c r="E39" s="106"/>
      <c r="F39" s="80" t="s">
        <v>24</v>
      </c>
      <c r="G39" s="81">
        <v>34.8</v>
      </c>
      <c r="H39" s="82"/>
      <c r="I39" s="83">
        <f t="shared" si="3"/>
        <v>0</v>
      </c>
    </row>
    <row r="40" spans="2:9" ht="15">
      <c r="B40" s="84"/>
      <c r="C40" s="114" t="s">
        <v>27</v>
      </c>
      <c r="D40" s="115"/>
      <c r="E40" s="115"/>
      <c r="F40" s="109"/>
      <c r="G40" s="110"/>
      <c r="H40" s="89"/>
      <c r="I40" s="111">
        <f>SUM(I36:I39)</f>
        <v>0</v>
      </c>
    </row>
    <row r="41" spans="2:9" ht="15">
      <c r="B41" s="84"/>
      <c r="C41" s="114"/>
      <c r="D41" s="115"/>
      <c r="E41" s="115"/>
      <c r="F41" s="109"/>
      <c r="G41" s="110"/>
      <c r="H41" s="89"/>
      <c r="I41" s="111"/>
    </row>
    <row r="42" spans="2:9" ht="15.75">
      <c r="B42" s="84"/>
      <c r="C42" s="94" t="s">
        <v>39</v>
      </c>
      <c r="D42" s="95"/>
      <c r="E42" s="95"/>
      <c r="F42" s="116"/>
      <c r="G42" s="117"/>
      <c r="H42" s="89"/>
      <c r="I42" s="118"/>
    </row>
    <row r="43" spans="2:9" ht="15">
      <c r="B43" s="76">
        <v>14</v>
      </c>
      <c r="C43" s="119" t="s">
        <v>40</v>
      </c>
      <c r="D43" s="120"/>
      <c r="E43" s="121"/>
      <c r="F43" s="122" t="s">
        <v>21</v>
      </c>
      <c r="G43" s="81">
        <v>51.5</v>
      </c>
      <c r="H43" s="82"/>
      <c r="I43" s="83">
        <f aca="true" t="shared" si="4" ref="I43">G43*H43</f>
        <v>0</v>
      </c>
    </row>
    <row r="44" spans="2:9" ht="15">
      <c r="B44" s="84"/>
      <c r="C44" s="123" t="s">
        <v>27</v>
      </c>
      <c r="D44" s="124"/>
      <c r="E44" s="124"/>
      <c r="F44" s="125"/>
      <c r="G44" s="110"/>
      <c r="H44" s="89"/>
      <c r="I44" s="111">
        <f>SUM(I43:I43)</f>
        <v>0</v>
      </c>
    </row>
    <row r="45" spans="2:9" ht="15">
      <c r="B45" s="84"/>
      <c r="C45" s="114"/>
      <c r="D45" s="115"/>
      <c r="E45" s="115"/>
      <c r="F45" s="126"/>
      <c r="G45" s="127"/>
      <c r="H45" s="89"/>
      <c r="I45" s="128"/>
    </row>
    <row r="46" spans="2:9" ht="15.75">
      <c r="B46" s="84"/>
      <c r="C46" s="129" t="s">
        <v>41</v>
      </c>
      <c r="D46" s="130"/>
      <c r="E46" s="130"/>
      <c r="F46" s="131"/>
      <c r="G46" s="132"/>
      <c r="H46" s="89"/>
      <c r="I46" s="133" t="s">
        <v>10</v>
      </c>
    </row>
    <row r="47" spans="2:9" ht="15">
      <c r="B47" s="55">
        <v>15</v>
      </c>
      <c r="C47" s="134" t="s">
        <v>42</v>
      </c>
      <c r="D47" s="135"/>
      <c r="E47" s="136"/>
      <c r="F47" s="137" t="s">
        <v>43</v>
      </c>
      <c r="G47" s="138">
        <v>2</v>
      </c>
      <c r="H47" s="68"/>
      <c r="I47" s="69">
        <f aca="true" t="shared" si="5" ref="I47:I49">G47*H47</f>
        <v>0</v>
      </c>
    </row>
    <row r="48" spans="2:9" ht="15">
      <c r="B48" s="55">
        <v>16</v>
      </c>
      <c r="C48" s="70" t="s">
        <v>44</v>
      </c>
      <c r="D48" s="71"/>
      <c r="E48" s="72"/>
      <c r="F48" s="137" t="s">
        <v>21</v>
      </c>
      <c r="G48" s="67">
        <v>145.8</v>
      </c>
      <c r="H48" s="68"/>
      <c r="I48" s="69">
        <f t="shared" si="5"/>
        <v>0</v>
      </c>
    </row>
    <row r="49" spans="2:9" ht="15">
      <c r="B49" s="76">
        <v>17</v>
      </c>
      <c r="C49" s="104" t="s">
        <v>45</v>
      </c>
      <c r="D49" s="105"/>
      <c r="E49" s="106"/>
      <c r="F49" s="139" t="s">
        <v>24</v>
      </c>
      <c r="G49" s="140">
        <v>94.80000000000001</v>
      </c>
      <c r="H49" s="82"/>
      <c r="I49" s="83">
        <f t="shared" si="5"/>
        <v>0</v>
      </c>
    </row>
    <row r="50" spans="2:9" ht="15">
      <c r="B50" s="84"/>
      <c r="C50" s="85" t="s">
        <v>27</v>
      </c>
      <c r="D50" s="86"/>
      <c r="E50" s="86"/>
      <c r="F50" s="126"/>
      <c r="G50" s="127"/>
      <c r="H50" s="89"/>
      <c r="I50" s="128">
        <f>SUM(I47:I49)</f>
        <v>0</v>
      </c>
    </row>
    <row r="51" spans="2:9" ht="15">
      <c r="B51" s="84"/>
      <c r="C51" s="114"/>
      <c r="D51" s="115"/>
      <c r="E51" s="115"/>
      <c r="F51" s="126"/>
      <c r="G51" s="127"/>
      <c r="H51" s="89"/>
      <c r="I51" s="128" t="s">
        <v>10</v>
      </c>
    </row>
    <row r="52" spans="2:9" ht="15.75">
      <c r="B52" s="84"/>
      <c r="C52" s="94" t="s">
        <v>46</v>
      </c>
      <c r="D52" s="95"/>
      <c r="E52" s="95"/>
      <c r="F52" s="126"/>
      <c r="G52" s="127"/>
      <c r="H52" s="89"/>
      <c r="I52" s="128"/>
    </row>
    <row r="53" spans="2:9" ht="15">
      <c r="B53" s="55">
        <v>18</v>
      </c>
      <c r="C53" s="141" t="s">
        <v>47</v>
      </c>
      <c r="D53" s="142"/>
      <c r="E53" s="143"/>
      <c r="F53" s="137" t="s">
        <v>21</v>
      </c>
      <c r="G53" s="144">
        <v>23.7</v>
      </c>
      <c r="H53" s="68"/>
      <c r="I53" s="145">
        <f aca="true" t="shared" si="6" ref="I53:I54">G53*H53</f>
        <v>0</v>
      </c>
    </row>
    <row r="54" spans="2:9" ht="15">
      <c r="B54" s="76">
        <v>19</v>
      </c>
      <c r="C54" s="146" t="s">
        <v>48</v>
      </c>
      <c r="D54" s="147"/>
      <c r="E54" s="148"/>
      <c r="F54" s="139" t="s">
        <v>21</v>
      </c>
      <c r="G54" s="149">
        <v>9</v>
      </c>
      <c r="H54" s="82"/>
      <c r="I54" s="150">
        <f t="shared" si="6"/>
        <v>0</v>
      </c>
    </row>
    <row r="55" spans="2:9" ht="15">
      <c r="B55" s="84"/>
      <c r="C55" s="85" t="s">
        <v>27</v>
      </c>
      <c r="D55" s="86"/>
      <c r="E55" s="86"/>
      <c r="F55" s="151"/>
      <c r="G55" s="127"/>
      <c r="H55" s="89"/>
      <c r="I55" s="128">
        <f>SUM(I53:I54)</f>
        <v>0</v>
      </c>
    </row>
    <row r="56" spans="2:9" ht="15">
      <c r="B56" s="84"/>
      <c r="C56" s="114"/>
      <c r="D56" s="115"/>
      <c r="E56" s="115"/>
      <c r="F56" s="151"/>
      <c r="G56" s="127"/>
      <c r="H56" s="89"/>
      <c r="I56" s="128"/>
    </row>
    <row r="57" spans="2:9" ht="15.75">
      <c r="B57" s="84"/>
      <c r="C57" s="94" t="s">
        <v>49</v>
      </c>
      <c r="D57" s="95"/>
      <c r="E57" s="95"/>
      <c r="F57" s="126"/>
      <c r="G57" s="110"/>
      <c r="H57" s="89"/>
      <c r="I57" s="128"/>
    </row>
    <row r="58" spans="2:9" ht="15">
      <c r="B58" s="55">
        <v>20</v>
      </c>
      <c r="C58" s="101" t="s">
        <v>50</v>
      </c>
      <c r="D58" s="102"/>
      <c r="E58" s="103"/>
      <c r="F58" s="137" t="s">
        <v>21</v>
      </c>
      <c r="G58" s="67">
        <v>92</v>
      </c>
      <c r="H58" s="68"/>
      <c r="I58" s="152">
        <f aca="true" t="shared" si="7" ref="I58:I59">G58*H58</f>
        <v>0</v>
      </c>
    </row>
    <row r="59" spans="2:9" ht="15">
      <c r="B59" s="76">
        <v>21</v>
      </c>
      <c r="C59" s="104" t="s">
        <v>51</v>
      </c>
      <c r="D59" s="105"/>
      <c r="E59" s="106"/>
      <c r="F59" s="139" t="s">
        <v>19</v>
      </c>
      <c r="G59" s="81">
        <v>1</v>
      </c>
      <c r="H59" s="82"/>
      <c r="I59" s="150">
        <f t="shared" si="7"/>
        <v>0</v>
      </c>
    </row>
    <row r="60" spans="2:9" ht="15">
      <c r="B60" s="84"/>
      <c r="C60" s="85" t="s">
        <v>27</v>
      </c>
      <c r="D60" s="86"/>
      <c r="E60" s="86"/>
      <c r="F60" s="151"/>
      <c r="G60" s="153"/>
      <c r="H60" s="89"/>
      <c r="I60" s="128">
        <f>SUM(I58:I59)</f>
        <v>0</v>
      </c>
    </row>
    <row r="61" spans="2:9" ht="15">
      <c r="B61" s="84"/>
      <c r="C61" s="114"/>
      <c r="D61" s="115"/>
      <c r="E61" s="115"/>
      <c r="F61" s="151"/>
      <c r="G61" s="153"/>
      <c r="H61" s="89"/>
      <c r="I61" s="128"/>
    </row>
    <row r="62" spans="2:9" ht="15.75">
      <c r="B62" s="84"/>
      <c r="C62" s="94" t="s">
        <v>52</v>
      </c>
      <c r="D62" s="95"/>
      <c r="E62" s="95"/>
      <c r="F62" s="47"/>
      <c r="G62" s="154"/>
      <c r="H62" s="89"/>
      <c r="I62" s="133" t="s">
        <v>10</v>
      </c>
    </row>
    <row r="63" spans="2:9" ht="15">
      <c r="B63" s="55">
        <v>22</v>
      </c>
      <c r="C63" s="101" t="s">
        <v>53</v>
      </c>
      <c r="D63" s="102"/>
      <c r="E63" s="103"/>
      <c r="F63" s="137" t="s">
        <v>19</v>
      </c>
      <c r="G63" s="67">
        <v>1</v>
      </c>
      <c r="H63" s="68"/>
      <c r="I63" s="152">
        <f aca="true" t="shared" si="8" ref="I63:I66">G63*H63</f>
        <v>0</v>
      </c>
    </row>
    <row r="64" spans="2:9" ht="15">
      <c r="B64" s="55">
        <v>23</v>
      </c>
      <c r="C64" s="155" t="s">
        <v>54</v>
      </c>
      <c r="D64" s="156"/>
      <c r="E64" s="157"/>
      <c r="F64" s="137" t="s">
        <v>19</v>
      </c>
      <c r="G64" s="67">
        <v>1</v>
      </c>
      <c r="H64" s="68"/>
      <c r="I64" s="152">
        <f t="shared" si="8"/>
        <v>0</v>
      </c>
    </row>
    <row r="65" spans="2:9" ht="15">
      <c r="B65" s="55">
        <v>24</v>
      </c>
      <c r="C65" s="155" t="s">
        <v>55</v>
      </c>
      <c r="D65" s="156"/>
      <c r="E65" s="157"/>
      <c r="F65" s="137" t="s">
        <v>19</v>
      </c>
      <c r="G65" s="67">
        <v>1</v>
      </c>
      <c r="H65" s="68"/>
      <c r="I65" s="152">
        <f t="shared" si="8"/>
        <v>0</v>
      </c>
    </row>
    <row r="66" spans="2:9" ht="15">
      <c r="B66" s="76">
        <v>25</v>
      </c>
      <c r="C66" s="158" t="s">
        <v>56</v>
      </c>
      <c r="D66" s="159"/>
      <c r="E66" s="160"/>
      <c r="F66" s="139" t="s">
        <v>19</v>
      </c>
      <c r="G66" s="81">
        <v>1</v>
      </c>
      <c r="H66" s="82"/>
      <c r="I66" s="150">
        <f t="shared" si="8"/>
        <v>0</v>
      </c>
    </row>
    <row r="67" spans="2:9" ht="15">
      <c r="B67" s="161"/>
      <c r="C67" s="86" t="s">
        <v>27</v>
      </c>
      <c r="D67" s="86"/>
      <c r="E67" s="86"/>
      <c r="F67" s="151"/>
      <c r="G67" s="162"/>
      <c r="H67" s="89"/>
      <c r="I67" s="128">
        <f>SUM(I63:I66)</f>
        <v>0</v>
      </c>
    </row>
    <row r="68" spans="2:9" ht="15">
      <c r="B68" s="161"/>
      <c r="C68" s="163"/>
      <c r="D68" s="163"/>
      <c r="E68" s="163"/>
      <c r="F68" s="151"/>
      <c r="G68" s="162"/>
      <c r="H68" s="164"/>
      <c r="I68" s="128"/>
    </row>
    <row r="69" spans="2:9" ht="15">
      <c r="B69" s="165" t="s">
        <v>57</v>
      </c>
      <c r="C69" s="166"/>
      <c r="D69" s="166"/>
      <c r="E69" s="166"/>
      <c r="F69" s="166"/>
      <c r="G69" s="166"/>
      <c r="H69" s="167"/>
      <c r="I69" s="168">
        <f>I33+I40+I50+I67+I60+I44+I28+I24+I55</f>
        <v>0</v>
      </c>
    </row>
    <row r="70" spans="2:9" ht="15">
      <c r="B70" s="169" t="s">
        <v>58</v>
      </c>
      <c r="C70" s="170"/>
      <c r="D70" s="170"/>
      <c r="E70" s="170"/>
      <c r="F70" s="170"/>
      <c r="G70" s="170"/>
      <c r="H70" s="171"/>
      <c r="I70" s="172">
        <f>I69*0.21</f>
        <v>0</v>
      </c>
    </row>
    <row r="71" spans="2:9" ht="15">
      <c r="B71" s="173" t="s">
        <v>59</v>
      </c>
      <c r="C71" s="174"/>
      <c r="D71" s="174"/>
      <c r="E71" s="174"/>
      <c r="F71" s="174"/>
      <c r="G71" s="174"/>
      <c r="H71" s="175"/>
      <c r="I71" s="176">
        <f>I69+I70</f>
        <v>0</v>
      </c>
    </row>
    <row r="72" spans="2:9" ht="15">
      <c r="B72" s="177"/>
      <c r="C72" s="177"/>
      <c r="D72" s="177"/>
      <c r="E72" s="177"/>
      <c r="F72" s="177"/>
      <c r="G72" s="177"/>
      <c r="H72" s="177"/>
      <c r="I72" s="178"/>
    </row>
    <row r="73" spans="2:9" ht="15">
      <c r="B73" s="179" t="s">
        <v>60</v>
      </c>
      <c r="C73" s="180"/>
      <c r="D73" s="180"/>
      <c r="E73" s="180"/>
      <c r="F73" s="181"/>
      <c r="G73" s="182"/>
      <c r="H73" s="89"/>
      <c r="I73" s="183"/>
    </row>
    <row r="74" spans="2:9" ht="15">
      <c r="B74" s="184"/>
      <c r="C74" s="185"/>
      <c r="D74" s="185"/>
      <c r="E74" s="185"/>
      <c r="F74" s="185"/>
      <c r="G74" s="185"/>
      <c r="H74" s="185"/>
      <c r="I74" s="186"/>
    </row>
    <row r="75" spans="2:9" ht="15">
      <c r="B75" s="187"/>
      <c r="C75" s="188"/>
      <c r="D75" s="188"/>
      <c r="E75" s="188"/>
      <c r="F75" s="188"/>
      <c r="G75" s="188"/>
      <c r="H75" s="188"/>
      <c r="I75" s="189"/>
    </row>
    <row r="76" spans="2:9" ht="15">
      <c r="B76" s="187"/>
      <c r="C76" s="188"/>
      <c r="D76" s="188"/>
      <c r="E76" s="188"/>
      <c r="F76" s="188"/>
      <c r="G76" s="188"/>
      <c r="H76" s="188"/>
      <c r="I76" s="189"/>
    </row>
    <row r="77" spans="2:9" ht="15">
      <c r="B77" s="187"/>
      <c r="C77" s="188"/>
      <c r="D77" s="188"/>
      <c r="E77" s="188"/>
      <c r="F77" s="188"/>
      <c r="G77" s="188"/>
      <c r="H77" s="188"/>
      <c r="I77" s="189"/>
    </row>
    <row r="78" spans="2:9" ht="15">
      <c r="B78" s="190"/>
      <c r="C78" s="191"/>
      <c r="D78" s="191"/>
      <c r="E78" s="191"/>
      <c r="F78" s="191"/>
      <c r="G78" s="191"/>
      <c r="H78" s="191"/>
      <c r="I78" s="192"/>
    </row>
    <row r="79" spans="3:9" ht="15">
      <c r="C79" s="3"/>
      <c r="D79" s="3"/>
      <c r="E79" s="3"/>
      <c r="F79" s="47"/>
      <c r="G79" s="193"/>
      <c r="H79" s="194"/>
      <c r="I79" s="195"/>
    </row>
    <row r="80" spans="3:9" ht="15">
      <c r="C80" s="3"/>
      <c r="D80" s="3"/>
      <c r="E80" s="3"/>
      <c r="F80" s="47"/>
      <c r="G80" s="193"/>
      <c r="H80" s="194"/>
      <c r="I80" s="195"/>
    </row>
    <row r="81" spans="3:9" ht="15">
      <c r="C81" s="3"/>
      <c r="D81" s="3"/>
      <c r="E81" s="3"/>
      <c r="F81" s="45"/>
      <c r="G81" s="193"/>
      <c r="H81" s="196"/>
      <c r="I81" s="45"/>
    </row>
  </sheetData>
  <mergeCells count="72">
    <mergeCell ref="C67:E67"/>
    <mergeCell ref="C68:E68"/>
    <mergeCell ref="B69:H69"/>
    <mergeCell ref="B70:H70"/>
    <mergeCell ref="B71:H71"/>
    <mergeCell ref="B74:I78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B13:C13"/>
    <mergeCell ref="G13:I13"/>
    <mergeCell ref="C16:E16"/>
    <mergeCell ref="C17:E17"/>
    <mergeCell ref="C18:E18"/>
    <mergeCell ref="B9:D9"/>
    <mergeCell ref="F9:I9"/>
    <mergeCell ref="B10:D10"/>
    <mergeCell ref="F10:I10"/>
    <mergeCell ref="B12:C12"/>
    <mergeCell ref="G12:I12"/>
    <mergeCell ref="B3:I3"/>
    <mergeCell ref="B6:D6"/>
    <mergeCell ref="F6:I6"/>
    <mergeCell ref="B7:D7"/>
    <mergeCell ref="F7:I7"/>
    <mergeCell ref="B8:D8"/>
    <mergeCell ref="F8:I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 N.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 Nové Strašecí</dc:creator>
  <cp:keywords/>
  <dc:description/>
  <cp:lastModifiedBy>SOU Nové Strašecí</cp:lastModifiedBy>
  <dcterms:created xsi:type="dcterms:W3CDTF">2023-04-26T09:49:54Z</dcterms:created>
  <dcterms:modified xsi:type="dcterms:W3CDTF">2023-04-26T09:55:47Z</dcterms:modified>
  <cp:category/>
  <cp:version/>
  <cp:contentType/>
  <cp:contentStatus/>
</cp:coreProperties>
</file>