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640" activeTab="1"/>
  </bookViews>
  <sheets>
    <sheet name="Rekapitulace" sheetId="1" r:id="rId1"/>
    <sheet name="rozpočet" sheetId="2" r:id="rId2"/>
  </sheets>
  <definedNames/>
  <calcPr calcId="162913"/>
</workbook>
</file>

<file path=xl/sharedStrings.xml><?xml version="1.0" encoding="utf-8"?>
<sst xmlns="http://schemas.openxmlformats.org/spreadsheetml/2006/main" count="153" uniqueCount="115">
  <si>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</si>
  <si>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</si>
  <si>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</si>
  <si>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</si>
  <si>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</si>
  <si>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</si>
  <si>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</si>
  <si>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</si>
  <si>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</si>
  <si>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</si>
  <si>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</si>
  <si>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</si>
  <si>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</si>
  <si>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</si>
  <si>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</si>
  <si>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</si>
  <si>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</si>
  <si>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</si>
  <si>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</si>
  <si>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</si>
  <si>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</si>
  <si>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</si>
  <si>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</si>
  <si>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</si>
  <si>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</si>
  <si>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</si>
  <si>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</si>
  <si>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</si>
  <si>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</si>
  <si>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</si>
  <si>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</si>
  <si>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</si>
  <si>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</si>
  <si>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</si>
  <si>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</si>
  <si>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</si>
  <si>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</si>
  <si>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</si>
  <si>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</si>
  <si>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</si>
  <si>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FRÉZOVÁNÍ DRÁŽKY PRŮŘEZU DO 600MM2 V ASFALTOVÉ VOZOVCE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</si>
  <si>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</si>
  <si>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</si>
  <si>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</si>
  <si>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</si>
  <si>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</si>
  <si>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</si>
  <si>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</si>
  <si>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</si>
  <si>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</si>
  <si>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</si>
  <si>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</si>
  <si>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</si>
  <si>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</si>
  <si>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</si>
  <si>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</si>
  <si>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</si>
  <si>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</si>
  <si>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</si>
  <si>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</si>
  <si>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</si>
  <si>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</si>
  <si>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</si>
  <si>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</si>
  <si>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</si>
  <si>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</si>
  <si>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</si>
  <si>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</si>
  <si>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</si>
  <si>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</si>
  <si>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</si>
  <si>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</si>
  <si>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</si>
  <si>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00066001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</si>
  <si>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</si>
  <si>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</si>
  <si>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</si>
  <si>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</si>
  <si>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</si>
  <si>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silnice II/605 Chrášťany</t>
  </si>
  <si>
    <t>OSTATNÍ POŽADAVKY - DIO, GEODETICKÉ ZAMĚŘENÍ SKUTEČNÉHO PROVEDENÍ, ZJIŠTENÍ A VYTYČENÍ INŽ. SÍTÍ</t>
  </si>
  <si>
    <t>tkm</t>
  </si>
  <si>
    <t>11372B (OTSKP)</t>
  </si>
  <si>
    <t>agregovaná pol.</t>
  </si>
  <si>
    <t>113728 (OTSKP)</t>
  </si>
  <si>
    <t>919111 (OTSKP)</t>
  </si>
  <si>
    <t>93818 (OTSKP)</t>
  </si>
  <si>
    <t>574B44 (OTSKP)</t>
  </si>
  <si>
    <t>113765 (OTSKP)</t>
  </si>
  <si>
    <t>931315 (OTSKP)</t>
  </si>
  <si>
    <t>12922 (OTSKP)</t>
  </si>
  <si>
    <t>56962 (OTSKP)</t>
  </si>
  <si>
    <t>915111 (OTSKP)</t>
  </si>
  <si>
    <t xml:space="preserve">VDZ V - 12,5 a 25CM, BARVOU, ZÁKLADNÍ </t>
  </si>
  <si>
    <t>915221 (OTSKP)</t>
  </si>
  <si>
    <t>FRÉZOVÁNÍ ZPEVNĚNÝCH PLOCH ASFALTOVÝCH - DOPRAVA - 30KM (nebezpečný odpad)</t>
  </si>
  <si>
    <t>Název akce : II/605 Chrášťany  - Rudná</t>
  </si>
  <si>
    <t>II/605 Chrášťany  - Rudná</t>
  </si>
  <si>
    <t>15112 (OTSKP)</t>
  </si>
  <si>
    <t>POPLATKY ZA LIKVIDACI ODPADU NEKONTAMINOVANÝCH</t>
  </si>
  <si>
    <t>574D58 (OTSKP)</t>
  </si>
  <si>
    <t>SPOJOVACÍ POSTŘIK Z MODIFIK EMULZE DO 0,5KG/M2</t>
  </si>
  <si>
    <t>572214 (OTSKP)</t>
  </si>
  <si>
    <t>ASFALTOVÝ BETON PRO LOŽNÍ VRSTVY MODIFIK ACL 22S  tl. 60mm</t>
  </si>
  <si>
    <t xml:space="preserve">VODOROVNÉ DOPRAVNÍ ZNAČENÍ PLASTEM HLADKÉ - DODÁVKA A POKLÁDKA, přechod pro chodce , šipky </t>
  </si>
  <si>
    <t>915211 (OSKP)</t>
  </si>
  <si>
    <t>VODOR DOPRAV ZNAČ PLASTEM STRUKTURÁLNÍ NEHLUČNÉ - DOD A POKLÁDKA - V 4vodící proužek 25cm, V2, V1a,b středová čára přerušovaná 12,5cm, V11a, V12b</t>
  </si>
  <si>
    <t xml:space="preserve">staničení silnice 1,520 - 2,215  , délka opravy 685km </t>
  </si>
  <si>
    <t>KSÚS Stř.kraje, Zborovská 11,  150 21 Praha 5</t>
  </si>
  <si>
    <t>vedoucí oblasti Kladno: Karel Motal</t>
  </si>
  <si>
    <t>IČ 00066001</t>
  </si>
  <si>
    <t>žlutě zvýrazněná pole vyplní uchazeč</t>
  </si>
  <si>
    <t>R</t>
  </si>
  <si>
    <t>POPLATKY ZA LIKVIDACŮ ODPADŮ NEBEZPEČNÝCH -   vybourané obalované kamenivo kontaminované dehtem  (ZAS-T4)</t>
  </si>
  <si>
    <t>ASFALTOVÝ BETON PRO OBRUSNÉ VRSTVY MODIFIK ACO 11+ PMB 25/55-60,  tl.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</si>
</sst>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;\-#,##0.00;\-#"/>
  </numFmts>
  <fonts count="22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hair">
        <color rgb="FF000000"/>
      </left>
      <right style="medium"/>
      <top style="hair">
        <color rgb="FF000000"/>
      </top>
      <bottom style="thin">
        <color rgb="FF000000"/>
      </bottom>
    </border>
    <border>
      <left style="medium"/>
      <right/>
      <top/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165" fontId="13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8" fillId="0" borderId="0" xfId="0" applyFont="1" applyAlignment="1">
      <alignment/>
    </xf>
    <xf numFmtId="49" fontId="8" fillId="0" borderId="7" xfId="0" applyNumberFormat="1" applyFont="1" applyBorder="1" applyAlignment="1">
      <alignment horizontal="left" vertical="center"/>
    </xf>
    <xf numFmtId="4" fontId="8" fillId="0" borderId="7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164" fontId="11" fillId="0" borderId="16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8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top"/>
    </xf>
    <xf numFmtId="0" fontId="12" fillId="0" borderId="19" xfId="0" applyFont="1" applyBorder="1" applyAlignment="1">
      <alignment wrapText="1"/>
    </xf>
    <xf numFmtId="0" fontId="14" fillId="0" borderId="19" xfId="0" applyFont="1" applyBorder="1" applyAlignment="1">
      <alignment vertical="center"/>
    </xf>
    <xf numFmtId="49" fontId="16" fillId="2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4" fontId="8" fillId="0" borderId="22" xfId="0" applyNumberFormat="1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right" vertical="center"/>
    </xf>
    <xf numFmtId="2" fontId="8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4" fontId="7" fillId="2" borderId="27" xfId="0" applyNumberFormat="1" applyFont="1" applyFill="1" applyBorder="1" applyAlignment="1">
      <alignment horizontal="right" vertical="center"/>
    </xf>
    <xf numFmtId="49" fontId="8" fillId="0" borderId="2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8" fillId="4" borderId="0" xfId="0" applyFont="1" applyFill="1" applyAlignment="1">
      <alignment vertical="top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49" fontId="19" fillId="0" borderId="31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vertical="top"/>
    </xf>
    <xf numFmtId="49" fontId="8" fillId="0" borderId="33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49" fontId="19" fillId="0" borderId="36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top"/>
    </xf>
    <xf numFmtId="49" fontId="8" fillId="0" borderId="2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49" fontId="21" fillId="0" borderId="17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19" xfId="0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49" fontId="21" fillId="0" borderId="18" xfId="0" applyNumberFormat="1" applyFont="1" applyFill="1" applyBorder="1" applyAlignment="1" applyProtection="1">
      <alignment horizontal="left" vertical="center"/>
      <protection/>
    </xf>
    <xf numFmtId="49" fontId="5" fillId="0" borderId="2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6" fillId="2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49" fontId="7" fillId="2" borderId="38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49" fontId="7" fillId="2" borderId="40" xfId="0" applyNumberFormat="1" applyFont="1" applyFill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vertical="top"/>
    </xf>
    <xf numFmtId="49" fontId="15" fillId="0" borderId="2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vertical="top"/>
    </xf>
    <xf numFmtId="14" fontId="4" fillId="2" borderId="19" xfId="0" applyNumberFormat="1" applyFont="1" applyFill="1" applyBorder="1" applyAlignment="1">
      <alignment horizontal="left"/>
    </xf>
    <xf numFmtId="0" fontId="4" fillId="0" borderId="44" xfId="0" applyFont="1" applyBorder="1" applyAlignment="1">
      <alignment vertical="top"/>
    </xf>
    <xf numFmtId="49" fontId="4" fillId="0" borderId="26" xfId="0" applyNumberFormat="1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49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top"/>
    </xf>
    <xf numFmtId="0" fontId="4" fillId="0" borderId="48" xfId="0" applyFont="1" applyBorder="1" applyAlignment="1">
      <alignment vertical="top"/>
    </xf>
    <xf numFmtId="49" fontId="17" fillId="0" borderId="3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49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vertical="top"/>
    </xf>
    <xf numFmtId="0" fontId="11" fillId="0" borderId="52" xfId="0" applyFont="1" applyBorder="1" applyAlignment="1">
      <alignment horizontal="left" vertical="top"/>
    </xf>
    <xf numFmtId="0" fontId="4" fillId="0" borderId="3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1" fillId="0" borderId="53" xfId="0" applyFont="1" applyBorder="1" applyAlignment="1">
      <alignment horizontal="left" vertical="top"/>
    </xf>
    <xf numFmtId="0" fontId="4" fillId="0" borderId="5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 topLeftCell="A1">
      <selection activeCell="L17" sqref="L17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 thickBot="1">
      <c r="A1" s="124" t="s">
        <v>0</v>
      </c>
      <c r="B1" s="125"/>
      <c r="C1" s="125"/>
      <c r="D1" s="125"/>
      <c r="E1" s="125"/>
      <c r="F1" s="125"/>
      <c r="G1" s="125"/>
      <c r="H1" s="125"/>
      <c r="I1" s="12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2" t="s">
        <v>1</v>
      </c>
      <c r="B2" s="103"/>
      <c r="C2" s="105" t="s">
        <v>97</v>
      </c>
      <c r="D2" s="103"/>
      <c r="E2" s="107" t="s">
        <v>2</v>
      </c>
      <c r="F2" s="108" t="s">
        <v>3</v>
      </c>
      <c r="G2" s="103"/>
      <c r="H2" s="107" t="s">
        <v>4</v>
      </c>
      <c r="I2" s="127" t="s">
        <v>73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104"/>
      <c r="B3" s="95"/>
      <c r="C3" s="103"/>
      <c r="D3" s="103"/>
      <c r="E3" s="95"/>
      <c r="F3" s="95"/>
      <c r="G3" s="95"/>
      <c r="H3" s="95"/>
      <c r="I3" s="12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23" t="s">
        <v>5</v>
      </c>
      <c r="B4" s="95"/>
      <c r="C4" s="106" t="s">
        <v>7</v>
      </c>
      <c r="D4" s="95"/>
      <c r="E4" s="107" t="s">
        <v>8</v>
      </c>
      <c r="F4" s="107"/>
      <c r="G4" s="95"/>
      <c r="H4" s="107" t="s">
        <v>4</v>
      </c>
      <c r="I4" s="131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04"/>
      <c r="B5" s="95"/>
      <c r="C5" s="95"/>
      <c r="D5" s="95"/>
      <c r="E5" s="95"/>
      <c r="F5" s="95"/>
      <c r="G5" s="95"/>
      <c r="H5" s="95"/>
      <c r="I5" s="132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23" t="s">
        <v>14</v>
      </c>
      <c r="B6" s="95"/>
      <c r="C6" s="133" t="s">
        <v>79</v>
      </c>
      <c r="D6" s="103"/>
      <c r="E6" s="107" t="s">
        <v>19</v>
      </c>
      <c r="F6" s="134"/>
      <c r="G6" s="103"/>
      <c r="H6" s="107" t="s">
        <v>4</v>
      </c>
      <c r="I6" s="131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104"/>
      <c r="B7" s="95"/>
      <c r="C7" s="103"/>
      <c r="D7" s="103"/>
      <c r="E7" s="95"/>
      <c r="F7" s="103"/>
      <c r="G7" s="103"/>
      <c r="H7" s="95"/>
      <c r="I7" s="132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23" t="s">
        <v>21</v>
      </c>
      <c r="B8" s="95"/>
      <c r="C8" s="107"/>
      <c r="D8" s="95"/>
      <c r="E8" s="107" t="s">
        <v>22</v>
      </c>
      <c r="F8" s="107"/>
      <c r="G8" s="95"/>
      <c r="H8" s="107" t="s">
        <v>23</v>
      </c>
      <c r="I8" s="61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104"/>
      <c r="B9" s="95"/>
      <c r="C9" s="95"/>
      <c r="D9" s="95"/>
      <c r="E9" s="95"/>
      <c r="F9" s="95"/>
      <c r="G9" s="95"/>
      <c r="H9" s="95"/>
      <c r="I9" s="62"/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23" t="s">
        <v>24</v>
      </c>
      <c r="B10" s="95"/>
      <c r="C10" s="107" t="s">
        <v>9</v>
      </c>
      <c r="D10" s="95"/>
      <c r="E10" s="107" t="s">
        <v>25</v>
      </c>
      <c r="F10" s="107"/>
      <c r="G10" s="95"/>
      <c r="H10" s="107" t="s">
        <v>26</v>
      </c>
      <c r="I10" s="121"/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29"/>
      <c r="B11" s="120"/>
      <c r="C11" s="120"/>
      <c r="D11" s="120"/>
      <c r="E11" s="120"/>
      <c r="F11" s="120"/>
      <c r="G11" s="120"/>
      <c r="H11" s="120"/>
      <c r="I11" s="122"/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17" t="s">
        <v>27</v>
      </c>
      <c r="B12" s="95"/>
      <c r="C12" s="95"/>
      <c r="D12" s="95"/>
      <c r="E12" s="95"/>
      <c r="F12" s="95"/>
      <c r="G12" s="95"/>
      <c r="H12" s="95"/>
      <c r="I12" s="118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63" t="s">
        <v>28</v>
      </c>
      <c r="B13" s="130" t="s">
        <v>29</v>
      </c>
      <c r="C13" s="110"/>
      <c r="D13" s="15" t="s">
        <v>31</v>
      </c>
      <c r="E13" s="130" t="s">
        <v>32</v>
      </c>
      <c r="F13" s="110"/>
      <c r="G13" s="15" t="s">
        <v>33</v>
      </c>
      <c r="H13" s="130" t="s">
        <v>34</v>
      </c>
      <c r="I13" s="13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9.25" customHeight="1">
      <c r="A14" s="64" t="s">
        <v>35</v>
      </c>
      <c r="B14" s="18" t="s">
        <v>36</v>
      </c>
      <c r="C14" s="19">
        <f>rozpočet!G26</f>
        <v>0</v>
      </c>
      <c r="D14" s="119" t="s">
        <v>39</v>
      </c>
      <c r="E14" s="110"/>
      <c r="F14" s="19">
        <v>0</v>
      </c>
      <c r="G14" s="119" t="s">
        <v>42</v>
      </c>
      <c r="H14" s="110"/>
      <c r="I14" s="65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9.25" customHeight="1">
      <c r="A15" s="66" t="s">
        <v>9</v>
      </c>
      <c r="B15" s="18" t="s">
        <v>44</v>
      </c>
      <c r="C15" s="19">
        <v>0</v>
      </c>
      <c r="D15" s="119" t="s">
        <v>45</v>
      </c>
      <c r="E15" s="110"/>
      <c r="F15" s="19">
        <v>0</v>
      </c>
      <c r="G15" s="119" t="s">
        <v>46</v>
      </c>
      <c r="H15" s="110"/>
      <c r="I15" s="65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" customHeight="1">
      <c r="A16" s="64" t="s">
        <v>47</v>
      </c>
      <c r="B16" s="18" t="s">
        <v>36</v>
      </c>
      <c r="C16" s="19">
        <v>0</v>
      </c>
      <c r="D16" s="119" t="s">
        <v>48</v>
      </c>
      <c r="E16" s="110"/>
      <c r="F16" s="19">
        <v>0</v>
      </c>
      <c r="G16" s="119" t="s">
        <v>49</v>
      </c>
      <c r="H16" s="110"/>
      <c r="I16" s="65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6.5" customHeight="1">
      <c r="A17" s="66" t="s">
        <v>9</v>
      </c>
      <c r="B17" s="18" t="s">
        <v>44</v>
      </c>
      <c r="C17" s="19">
        <v>0</v>
      </c>
      <c r="D17" s="119" t="s">
        <v>9</v>
      </c>
      <c r="E17" s="110"/>
      <c r="F17" s="20" t="s">
        <v>9</v>
      </c>
      <c r="G17" s="119" t="s">
        <v>50</v>
      </c>
      <c r="H17" s="110"/>
      <c r="I17" s="6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6.5" customHeight="1">
      <c r="A18" s="64" t="s">
        <v>51</v>
      </c>
      <c r="B18" s="18" t="s">
        <v>36</v>
      </c>
      <c r="C18" s="19">
        <v>0</v>
      </c>
      <c r="D18" s="119" t="s">
        <v>9</v>
      </c>
      <c r="E18" s="110"/>
      <c r="F18" s="20" t="s">
        <v>9</v>
      </c>
      <c r="G18" s="119" t="s">
        <v>52</v>
      </c>
      <c r="H18" s="110"/>
      <c r="I18" s="6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6.5" customHeight="1">
      <c r="A19" s="66" t="s">
        <v>9</v>
      </c>
      <c r="B19" s="18" t="s">
        <v>44</v>
      </c>
      <c r="C19" s="19">
        <v>0</v>
      </c>
      <c r="D19" s="119" t="s">
        <v>9</v>
      </c>
      <c r="E19" s="110"/>
      <c r="F19" s="20" t="s">
        <v>9</v>
      </c>
      <c r="G19" s="119" t="s">
        <v>53</v>
      </c>
      <c r="H19" s="110"/>
      <c r="I19" s="6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.5" customHeight="1">
      <c r="A20" s="114" t="s">
        <v>55</v>
      </c>
      <c r="B20" s="110"/>
      <c r="C20" s="19">
        <v>0</v>
      </c>
      <c r="D20" s="119" t="s">
        <v>9</v>
      </c>
      <c r="E20" s="110"/>
      <c r="F20" s="20" t="s">
        <v>9</v>
      </c>
      <c r="G20" s="119" t="s">
        <v>9</v>
      </c>
      <c r="H20" s="110"/>
      <c r="I20" s="67" t="s">
        <v>9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3.5" customHeight="1" thickBot="1">
      <c r="A21" s="115" t="s">
        <v>56</v>
      </c>
      <c r="B21" s="116"/>
      <c r="C21" s="23">
        <v>0</v>
      </c>
      <c r="D21" s="135" t="s">
        <v>9</v>
      </c>
      <c r="E21" s="116"/>
      <c r="F21" s="24" t="s">
        <v>9</v>
      </c>
      <c r="G21" s="135" t="s">
        <v>9</v>
      </c>
      <c r="H21" s="116"/>
      <c r="I21" s="68" t="s">
        <v>9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0.25" customHeight="1">
      <c r="A22" s="114" t="s">
        <v>58</v>
      </c>
      <c r="B22" s="110"/>
      <c r="C22" s="19">
        <f>SUM(C14:C21)</f>
        <v>0</v>
      </c>
      <c r="D22" s="109" t="s">
        <v>60</v>
      </c>
      <c r="E22" s="110"/>
      <c r="F22" s="19">
        <v>0</v>
      </c>
      <c r="G22" s="109" t="s">
        <v>61</v>
      </c>
      <c r="H22" s="110"/>
      <c r="I22" s="69">
        <f>SUM(I14:I19)</f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>
      <c r="A23" s="70"/>
      <c r="B23" s="71"/>
      <c r="C23" s="71"/>
      <c r="D23" s="71"/>
      <c r="E23" s="71"/>
      <c r="F23" s="71"/>
      <c r="G23" s="71"/>
      <c r="H23" s="71"/>
      <c r="I23" s="7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>
      <c r="A24" s="113" t="s">
        <v>62</v>
      </c>
      <c r="B24" s="112"/>
      <c r="C24" s="25">
        <v>0</v>
      </c>
      <c r="D24" s="111" t="s">
        <v>64</v>
      </c>
      <c r="E24" s="112"/>
      <c r="F24" s="25">
        <v>0</v>
      </c>
      <c r="G24" s="111" t="s">
        <v>65</v>
      </c>
      <c r="H24" s="112"/>
      <c r="I24" s="73">
        <f>C24</f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 thickBot="1">
      <c r="A25" s="113" t="s">
        <v>66</v>
      </c>
      <c r="B25" s="112"/>
      <c r="C25" s="25">
        <f>C22+I22</f>
        <v>0</v>
      </c>
      <c r="D25" s="111" t="s">
        <v>59</v>
      </c>
      <c r="E25" s="112"/>
      <c r="F25" s="25">
        <f>(C25*0.21)</f>
        <v>0</v>
      </c>
      <c r="G25" s="111" t="s">
        <v>67</v>
      </c>
      <c r="H25" s="112"/>
      <c r="I25" s="73">
        <f>SUM(C25:F25)</f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 customHeight="1">
      <c r="A26" s="88" t="s">
        <v>68</v>
      </c>
      <c r="B26" s="89"/>
      <c r="C26" s="90"/>
      <c r="D26" s="91" t="s">
        <v>69</v>
      </c>
      <c r="E26" s="89"/>
      <c r="F26" s="90"/>
      <c r="G26" s="92" t="s">
        <v>70</v>
      </c>
      <c r="H26" s="89"/>
      <c r="I26" s="93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>
      <c r="A27" s="94"/>
      <c r="B27" s="95"/>
      <c r="C27" s="96"/>
      <c r="D27" s="97" t="s">
        <v>108</v>
      </c>
      <c r="E27" s="98"/>
      <c r="F27" s="99"/>
      <c r="G27" s="100" t="s">
        <v>9</v>
      </c>
      <c r="H27" s="98"/>
      <c r="I27" s="9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" customHeight="1">
      <c r="A28" s="94"/>
      <c r="B28" s="95"/>
      <c r="C28" s="96"/>
      <c r="D28" s="97" t="s">
        <v>110</v>
      </c>
      <c r="E28" s="98"/>
      <c r="F28" s="99"/>
      <c r="G28" s="100" t="s">
        <v>9</v>
      </c>
      <c r="H28" s="98"/>
      <c r="I28" s="9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s="26" customFormat="1" ht="12" customHeight="1">
      <c r="A29" s="74"/>
      <c r="B29" s="75"/>
      <c r="C29" s="60"/>
      <c r="D29" s="97" t="s">
        <v>109</v>
      </c>
      <c r="E29" s="100"/>
      <c r="F29" s="101"/>
      <c r="G29" s="59"/>
      <c r="H29" s="75"/>
      <c r="I29" s="7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 thickBot="1">
      <c r="A30" s="83" t="s">
        <v>71</v>
      </c>
      <c r="B30" s="84"/>
      <c r="C30" s="85"/>
      <c r="D30" s="86" t="s">
        <v>72</v>
      </c>
      <c r="E30" s="84"/>
      <c r="F30" s="85"/>
      <c r="G30" s="86" t="s">
        <v>72</v>
      </c>
      <c r="H30" s="84"/>
      <c r="I30" s="8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7"/>
      <c r="B37" s="17"/>
      <c r="C37" s="17"/>
      <c r="D37" s="17"/>
      <c r="E37" s="17"/>
      <c r="F37" s="17"/>
      <c r="G37" s="17"/>
      <c r="H37" s="17"/>
      <c r="I37" s="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7"/>
      <c r="B47" s="17"/>
      <c r="C47" s="17"/>
      <c r="D47" s="17"/>
      <c r="E47" s="17"/>
      <c r="F47" s="17"/>
      <c r="G47" s="17"/>
      <c r="H47" s="17"/>
      <c r="I47" s="1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7"/>
      <c r="B48" s="17"/>
      <c r="C48" s="17"/>
      <c r="D48" s="17"/>
      <c r="E48" s="17"/>
      <c r="F48" s="17"/>
      <c r="G48" s="17"/>
      <c r="H48" s="17"/>
      <c r="I48" s="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7"/>
      <c r="B49" s="17"/>
      <c r="C49" s="17"/>
      <c r="D49" s="17"/>
      <c r="E49" s="17"/>
      <c r="F49" s="17"/>
      <c r="G49" s="17"/>
      <c r="H49" s="17"/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7"/>
      <c r="B51" s="17"/>
      <c r="C51" s="17"/>
      <c r="D51" s="17"/>
      <c r="E51" s="17"/>
      <c r="F51" s="17"/>
      <c r="G51" s="17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7"/>
      <c r="B52" s="17"/>
      <c r="C52" s="17"/>
      <c r="D52" s="17"/>
      <c r="E52" s="17"/>
      <c r="F52" s="17"/>
      <c r="G52" s="17"/>
      <c r="H52" s="17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7"/>
      <c r="B54" s="17"/>
      <c r="C54" s="17"/>
      <c r="D54" s="17"/>
      <c r="E54" s="17"/>
      <c r="F54" s="17"/>
      <c r="G54" s="17"/>
      <c r="H54" s="17"/>
      <c r="I54" s="1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7"/>
      <c r="B57" s="17"/>
      <c r="C57" s="17"/>
      <c r="D57" s="17"/>
      <c r="E57" s="17"/>
      <c r="F57" s="17"/>
      <c r="G57" s="17"/>
      <c r="H57" s="17"/>
      <c r="I57" s="1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7"/>
      <c r="B58" s="17"/>
      <c r="C58" s="17"/>
      <c r="D58" s="17"/>
      <c r="E58" s="17"/>
      <c r="F58" s="17"/>
      <c r="G58" s="17"/>
      <c r="H58" s="17"/>
      <c r="I58" s="1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4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D29:F29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abSelected="1" workbookViewId="0" topLeftCell="A1">
      <selection activeCell="C24" sqref="C24"/>
    </sheetView>
  </sheetViews>
  <sheetFormatPr defaultColWidth="16.8515625" defaultRowHeight="15" customHeight="1"/>
  <cols>
    <col min="1" max="1" width="14.28125" style="0" customWidth="1"/>
    <col min="2" max="2" width="22.00390625" style="0" customWidth="1"/>
    <col min="3" max="3" width="97.7109375" style="0" customWidth="1"/>
    <col min="4" max="5" width="18.421875" style="0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37" t="s">
        <v>6</v>
      </c>
      <c r="B1" s="138"/>
      <c r="C1" s="138"/>
      <c r="D1" s="138"/>
      <c r="E1" s="138"/>
      <c r="F1" s="138"/>
      <c r="G1" s="13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39" t="s">
        <v>96</v>
      </c>
      <c r="B3" s="138"/>
      <c r="C3" s="138"/>
      <c r="D3" s="138"/>
      <c r="E3" s="138"/>
      <c r="F3" s="138"/>
      <c r="G3" s="13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107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8" customFormat="1" ht="28.5" customHeight="1">
      <c r="A9" s="10">
        <v>1</v>
      </c>
      <c r="B9" s="11" t="s">
        <v>83</v>
      </c>
      <c r="C9" s="43" t="s">
        <v>80</v>
      </c>
      <c r="D9" s="34" t="s">
        <v>30</v>
      </c>
      <c r="E9" s="35">
        <v>1</v>
      </c>
      <c r="F9" s="78">
        <v>0</v>
      </c>
      <c r="G9" s="36">
        <f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3" customFormat="1" ht="25.5" customHeight="1">
      <c r="A10" s="10">
        <v>2</v>
      </c>
      <c r="B10" s="82" t="s">
        <v>112</v>
      </c>
      <c r="C10" s="43" t="s">
        <v>113</v>
      </c>
      <c r="D10" s="34" t="s">
        <v>20</v>
      </c>
      <c r="E10" s="35">
        <v>102.5</v>
      </c>
      <c r="F10" s="78">
        <v>0</v>
      </c>
      <c r="G10" s="36">
        <f>E10*F10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28" customFormat="1" ht="17.25" customHeight="1">
      <c r="A11" s="14">
        <v>3</v>
      </c>
      <c r="B11" s="16" t="s">
        <v>82</v>
      </c>
      <c r="C11" s="44" t="s">
        <v>95</v>
      </c>
      <c r="D11" s="16" t="s">
        <v>81</v>
      </c>
      <c r="E11" s="37">
        <v>3075</v>
      </c>
      <c r="F11" s="79">
        <v>0</v>
      </c>
      <c r="G11" s="38">
        <f aca="true" t="shared" si="0" ref="G11:G25">E11*F11</f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27" customFormat="1" ht="19.5" customHeight="1">
      <c r="A12" s="14">
        <v>4</v>
      </c>
      <c r="B12" s="51" t="s">
        <v>84</v>
      </c>
      <c r="C12" s="52" t="s">
        <v>37</v>
      </c>
      <c r="D12" s="16" t="s">
        <v>38</v>
      </c>
      <c r="E12" s="37">
        <v>403.3</v>
      </c>
      <c r="F12" s="79">
        <v>0</v>
      </c>
      <c r="G12" s="38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0" customFormat="1" ht="16.5" customHeight="1">
      <c r="A13" s="14">
        <v>5</v>
      </c>
      <c r="B13" s="51" t="s">
        <v>85</v>
      </c>
      <c r="C13" s="52" t="s">
        <v>76</v>
      </c>
      <c r="D13" s="16" t="s">
        <v>74</v>
      </c>
      <c r="E13" s="37">
        <v>326</v>
      </c>
      <c r="F13" s="79">
        <v>0</v>
      </c>
      <c r="G13" s="38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0" customFormat="1" ht="17.25" customHeight="1">
      <c r="A14" s="14">
        <v>6</v>
      </c>
      <c r="B14" s="54" t="s">
        <v>86</v>
      </c>
      <c r="C14" s="55" t="s">
        <v>75</v>
      </c>
      <c r="D14" s="54" t="s">
        <v>43</v>
      </c>
      <c r="E14" s="56">
        <v>5630</v>
      </c>
      <c r="F14" s="79">
        <v>0</v>
      </c>
      <c r="G14" s="38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33" customFormat="1" ht="18" customHeight="1">
      <c r="A15" s="14">
        <v>7</v>
      </c>
      <c r="B15" s="54" t="s">
        <v>102</v>
      </c>
      <c r="C15" s="55" t="s">
        <v>101</v>
      </c>
      <c r="D15" s="54" t="s">
        <v>43</v>
      </c>
      <c r="E15" s="56">
        <v>7660</v>
      </c>
      <c r="F15" s="79">
        <v>0</v>
      </c>
      <c r="G15" s="38">
        <f aca="true" t="shared" si="1" ref="G15:G17">F15*E15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28" customFormat="1" ht="19.5" customHeight="1">
      <c r="A16" s="14">
        <v>8</v>
      </c>
      <c r="B16" s="54" t="s">
        <v>100</v>
      </c>
      <c r="C16" s="55" t="s">
        <v>103</v>
      </c>
      <c r="D16" s="54" t="s">
        <v>43</v>
      </c>
      <c r="E16" s="56">
        <v>2031</v>
      </c>
      <c r="F16" s="79">
        <v>0</v>
      </c>
      <c r="G16" s="38">
        <f t="shared" si="1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0" customFormat="1" ht="19.5" customHeight="1">
      <c r="A17" s="14">
        <v>9</v>
      </c>
      <c r="B17" s="54" t="s">
        <v>87</v>
      </c>
      <c r="C17" s="55" t="s">
        <v>114</v>
      </c>
      <c r="D17" s="54" t="s">
        <v>43</v>
      </c>
      <c r="E17" s="56">
        <v>5630</v>
      </c>
      <c r="F17" s="79">
        <v>0</v>
      </c>
      <c r="G17" s="38">
        <f t="shared" si="1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>
      <c r="A18" s="14">
        <v>10</v>
      </c>
      <c r="B18" s="16" t="s">
        <v>88</v>
      </c>
      <c r="C18" s="44" t="s">
        <v>40</v>
      </c>
      <c r="D18" s="16" t="s">
        <v>41</v>
      </c>
      <c r="E18" s="37">
        <v>326</v>
      </c>
      <c r="F18" s="79">
        <v>0</v>
      </c>
      <c r="G18" s="38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29" customFormat="1" ht="21.75" customHeight="1">
      <c r="A19" s="14">
        <v>11</v>
      </c>
      <c r="B19" s="16" t="s">
        <v>89</v>
      </c>
      <c r="C19" s="44" t="s">
        <v>54</v>
      </c>
      <c r="D19" s="16" t="s">
        <v>41</v>
      </c>
      <c r="E19" s="37">
        <v>326</v>
      </c>
      <c r="F19" s="79">
        <v>0</v>
      </c>
      <c r="G19" s="38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32" customFormat="1" ht="15">
      <c r="A20" s="30">
        <v>12</v>
      </c>
      <c r="B20" s="31" t="s">
        <v>90</v>
      </c>
      <c r="C20" s="45" t="s">
        <v>77</v>
      </c>
      <c r="D20" s="31" t="s">
        <v>43</v>
      </c>
      <c r="E20" s="39">
        <v>210</v>
      </c>
      <c r="F20" s="80">
        <v>0</v>
      </c>
      <c r="G20" s="40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32" customFormat="1" ht="15">
      <c r="A21" s="30">
        <v>13</v>
      </c>
      <c r="B21" s="31" t="s">
        <v>91</v>
      </c>
      <c r="C21" s="45" t="s">
        <v>78</v>
      </c>
      <c r="D21" s="31" t="s">
        <v>43</v>
      </c>
      <c r="E21" s="39">
        <v>210</v>
      </c>
      <c r="F21" s="80">
        <v>0</v>
      </c>
      <c r="G21" s="40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7" customFormat="1" ht="15">
      <c r="A22" s="30">
        <v>14</v>
      </c>
      <c r="B22" s="31" t="s">
        <v>98</v>
      </c>
      <c r="C22" s="45" t="s">
        <v>99</v>
      </c>
      <c r="D22" s="31" t="s">
        <v>20</v>
      </c>
      <c r="E22" s="39">
        <v>26.6</v>
      </c>
      <c r="F22" s="80">
        <v>0</v>
      </c>
      <c r="G22" s="40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29" customFormat="1" ht="15">
      <c r="A23" s="30">
        <v>15</v>
      </c>
      <c r="B23" s="31" t="s">
        <v>92</v>
      </c>
      <c r="C23" s="45" t="s">
        <v>93</v>
      </c>
      <c r="D23" s="31" t="s">
        <v>43</v>
      </c>
      <c r="E23" s="39">
        <v>403</v>
      </c>
      <c r="F23" s="80">
        <v>0</v>
      </c>
      <c r="G23" s="40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8" customFormat="1" ht="25.5">
      <c r="A24" s="30">
        <v>16</v>
      </c>
      <c r="B24" s="31" t="s">
        <v>105</v>
      </c>
      <c r="C24" s="45" t="s">
        <v>104</v>
      </c>
      <c r="D24" s="31" t="s">
        <v>43</v>
      </c>
      <c r="E24" s="39">
        <v>18</v>
      </c>
      <c r="F24" s="80">
        <v>0</v>
      </c>
      <c r="G24" s="40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4.75" customHeight="1">
      <c r="A25" s="21">
        <v>17</v>
      </c>
      <c r="B25" s="22" t="s">
        <v>94</v>
      </c>
      <c r="C25" s="46" t="s">
        <v>106</v>
      </c>
      <c r="D25" s="22" t="s">
        <v>43</v>
      </c>
      <c r="E25" s="41">
        <v>385</v>
      </c>
      <c r="F25" s="81">
        <v>0</v>
      </c>
      <c r="G25" s="42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140" t="s">
        <v>57</v>
      </c>
      <c r="D26" s="120"/>
      <c r="E26" s="120"/>
      <c r="F26" s="141"/>
      <c r="G26" s="47">
        <f>SUM(G9:G25)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142" t="s">
        <v>59</v>
      </c>
      <c r="D27" s="143"/>
      <c r="E27" s="143"/>
      <c r="F27" s="144"/>
      <c r="G27" s="48">
        <f>G26*0.21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145" t="s">
        <v>63</v>
      </c>
      <c r="D28" s="146"/>
      <c r="E28" s="146"/>
      <c r="F28" s="116"/>
      <c r="G28" s="49">
        <f>G26+G27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77" t="s">
        <v>111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5">
    <mergeCell ref="A1:G1"/>
    <mergeCell ref="A3:G3"/>
    <mergeCell ref="C26:F26"/>
    <mergeCell ref="C27:F27"/>
    <mergeCell ref="C28:F28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2019-08-08T11:43:26Z</cp:lastPrinted>
  <dcterms:created xsi:type="dcterms:W3CDTF">2019-06-03T13:28:04Z</dcterms:created>
  <dcterms:modified xsi:type="dcterms:W3CDTF">2023-04-21T04:46:40Z</dcterms:modified>
  <cp:category/>
  <cp:version/>
  <cp:contentType/>
  <cp:contentStatus/>
</cp:coreProperties>
</file>