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831"/>
  <workbookPr/>
  <bookViews>
    <workbookView xWindow="65428" yWindow="65428" windowWidth="30936" windowHeight="16896" tabRatio="689" activeTab="0"/>
  </bookViews>
  <sheets>
    <sheet name="EPS Zamek" sheetId="7" r:id="rId1"/>
    <sheet name="EPS Sala T." sheetId="11" r:id="rId2"/>
    <sheet name="EPS Ubyt. o." sheetId="10" r:id="rId3"/>
    <sheet name="Sít ústředen" sheetId="12" r:id="rId4"/>
    <sheet name="Souhrn" sheetId="13" r:id="rId5"/>
  </sheets>
  <definedNames>
    <definedName name="_xlnm.Print_Area" localSheetId="1">'EPS Sala T.'!$A$1:$H$93</definedName>
    <definedName name="_xlnm.Print_Area" localSheetId="2">'EPS Ubyt. o.'!$A$1:$H$99</definedName>
    <definedName name="_xlnm.Print_Area" localSheetId="0">'EPS Zamek'!$A$1:$H$110</definedName>
    <definedName name="_xlnm.Print_Area" localSheetId="3">'Sít ústředen'!$A$1:$H$45</definedName>
  </definedNames>
  <calcPr calcId="191029"/>
  <extLst/>
</workbook>
</file>

<file path=xl/sharedStrings.xml><?xml version="1.0" encoding="utf-8"?>
<sst xmlns="http://schemas.openxmlformats.org/spreadsheetml/2006/main" count="953" uniqueCount="290">
  <si>
    <t>Stavba</t>
  </si>
  <si>
    <t>Stavební objekt, Inženýrský objekt, Provozní soubor</t>
  </si>
  <si>
    <t xml:space="preserve"> </t>
  </si>
  <si>
    <t>číslo SO, PS</t>
  </si>
  <si>
    <t>číslo položky</t>
  </si>
  <si>
    <t>měrná jednotka</t>
  </si>
  <si>
    <t>ceny v Kč (bez DPH)</t>
  </si>
  <si>
    <t>jednotková cena</t>
  </si>
  <si>
    <t>1.</t>
  </si>
  <si>
    <t>2.</t>
  </si>
  <si>
    <t>3.</t>
  </si>
  <si>
    <t>4.</t>
  </si>
  <si>
    <t>5.</t>
  </si>
  <si>
    <t>Kabely a kabelové trasy</t>
  </si>
  <si>
    <t>Kabelové trasy</t>
  </si>
  <si>
    <t>Drobný instalační materiál, štítky</t>
  </si>
  <si>
    <t>Instalace</t>
  </si>
  <si>
    <t>Instalace kabelových tras</t>
  </si>
  <si>
    <t>Ostatní</t>
  </si>
  <si>
    <t>Dokumentace skutečného stavu</t>
  </si>
  <si>
    <t>Provozní řády</t>
  </si>
  <si>
    <t>kpl</t>
  </si>
  <si>
    <t>m</t>
  </si>
  <si>
    <t>Instalace kabeláže (uložení do nosných systémů, pod omítku)</t>
  </si>
  <si>
    <t>Ústředna, systémové prvky</t>
  </si>
  <si>
    <t>ks</t>
  </si>
  <si>
    <t xml:space="preserve">Kabely </t>
  </si>
  <si>
    <t>Krabice</t>
  </si>
  <si>
    <t>Instalace systémových prvků</t>
  </si>
  <si>
    <t>Programování</t>
  </si>
  <si>
    <t>Oživení systému</t>
  </si>
  <si>
    <t>Zaškolení obsluhy, údržby</t>
  </si>
  <si>
    <t>Příchytka s požární odolností minimálně 60 minut vč upevňovacího mat.</t>
  </si>
  <si>
    <t>Požární ucpávky</t>
  </si>
  <si>
    <t>Prvky (čidla)</t>
  </si>
  <si>
    <t>Kabely se zvýšenou odolností proti šíření plamene</t>
  </si>
  <si>
    <t>Sděl. stíněný kabel  1×2×0,8, B2ca, s1, d0 vhodný pro linku EPS (PRAFlaguard)</t>
  </si>
  <si>
    <t>Krabice s PO</t>
  </si>
  <si>
    <t>kplt</t>
  </si>
  <si>
    <t>Instalace čidel</t>
  </si>
  <si>
    <t>Likvidace elektroodpadu</t>
  </si>
  <si>
    <t>Komplexní a individuální zkoušky včetně funkční zkoušky</t>
  </si>
  <si>
    <t>Revize systému EPS</t>
  </si>
  <si>
    <t>Dílenská dokumentace</t>
  </si>
  <si>
    <t>Paralelní ovládací tablo</t>
  </si>
  <si>
    <t>REPS, rozvaděč OCEP, vč výzbroje</t>
  </si>
  <si>
    <t>Optický patchcord, duplex, 5m</t>
  </si>
  <si>
    <t>Průrazy, Stavební přípomoce</t>
  </si>
  <si>
    <t>0.1</t>
  </si>
  <si>
    <t>0.2</t>
  </si>
  <si>
    <t xml:space="preserve">SOUPIS STAVEBNÍCH PRACÍ, DODÁVEK A SLUŽEB VČETNĚ VÝKAZU VÝMĚR </t>
  </si>
  <si>
    <t>Paraelní LCD zobrazovací tablo</t>
  </si>
  <si>
    <t>Přepěťová ochrana síťového přívodu</t>
  </si>
  <si>
    <t xml:space="preserve">Průrazy </t>
  </si>
  <si>
    <t>Průrazy (stěny/stropy/klenby)  0,6 až 1,5m</t>
  </si>
  <si>
    <t>Trubka ohebná průměr  23, zasekat</t>
  </si>
  <si>
    <t>KABEL PRAFlaGuard F 10x2x0,8</t>
  </si>
  <si>
    <t xml:space="preserve">KABEL PRAFlaGuard F 2x2x0,8 </t>
  </si>
  <si>
    <t>Kabely s funkční odolností při požáru</t>
  </si>
  <si>
    <t>Přenosové zařízení - KOMUNIKÁTOR (HZS Kladno)</t>
  </si>
  <si>
    <t xml:space="preserve">UDS převodník RS232 /Eth. </t>
  </si>
  <si>
    <t>0.3</t>
  </si>
  <si>
    <t>Projektová dokumentace síťové propojení objektů v areálu DPL Smečno - jednostupňová</t>
  </si>
  <si>
    <t>Areálové rozvody, rozvaděče</t>
  </si>
  <si>
    <t xml:space="preserve">rozvaděč 19", kompletní </t>
  </si>
  <si>
    <t>Optická vana pro 24 vláken SM, 24ks pigtailů ST, 24ks adaptor ST-ST</t>
  </si>
  <si>
    <t>Zafukovací optický kabel konstrukce MICRO s HDPE pláštěm a třídou reakce na oheň Fca 24 vláken SM 9/125</t>
  </si>
  <si>
    <t xml:space="preserve">Svazek silnostěnných mikrotrubiček  5×12/8 pro zafouknutí optického kabelu </t>
  </si>
  <si>
    <t>Kabely a kabelové trasy - dodávka</t>
  </si>
  <si>
    <t>Kabelová komora SGLB 1620 (508x400x427) nosnost 150kg</t>
  </si>
  <si>
    <t>Kabely a kabelové trasy - práce</t>
  </si>
  <si>
    <t>kabelový výkop pro optický kabel v zeleni, folie, podhoz, zaházení, hutnění, zahradnické práce</t>
  </si>
  <si>
    <t>Překop vozovky, frézování, úprava povrchů</t>
  </si>
  <si>
    <t>Komplexní a individuální zkoušky (měření optických vláken přímou metodou, měřící protokoly)</t>
  </si>
  <si>
    <t>Trasa v budově - Instalace kabeláže (uložení do nosných systémů, pod omítku)</t>
  </si>
  <si>
    <t>Geodetické zaměření</t>
  </si>
  <si>
    <t>Doprava, přesun zeminy</t>
  </si>
  <si>
    <t>Součet bez DPH</t>
  </si>
  <si>
    <t>Ostatní práce a dodávky jinde neuvedené</t>
  </si>
  <si>
    <t>Koordinace technika</t>
  </si>
  <si>
    <t>Doprava</t>
  </si>
  <si>
    <t>Likvidace odpadu</t>
  </si>
  <si>
    <t>Úklid</t>
  </si>
  <si>
    <t>Doprava materiálu</t>
  </si>
  <si>
    <t>přesun dodávek</t>
  </si>
  <si>
    <t>PPV pro elektromontáže</t>
  </si>
  <si>
    <t>Projednání předmětu díla</t>
  </si>
  <si>
    <t>Přizpůsobení navržené elektroinstalace skutečnostem zjištěným při podrobném průzkumu stávající - instalace</t>
  </si>
  <si>
    <t>Připojení zařízení ostatních profesí</t>
  </si>
  <si>
    <t>Začištění drážek</t>
  </si>
  <si>
    <t>Malování</t>
  </si>
  <si>
    <t>Součet CELKEM bez DPH</t>
  </si>
  <si>
    <t>Projektová dokumentace systému skutečného stavu EPS v Objektu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</si>
  <si>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</si>
  <si>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</si>
  <si>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</si>
  <si>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</si>
  <si>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</si>
  <si>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</si>
  <si>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</si>
  <si>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</si>
  <si>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</si>
  <si>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</si>
  <si>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</si>
  <si>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</si>
  <si>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</si>
  <si>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Náročnost montáže - (pámátkový objekt, úprava/nástřik čidel dle požadavků)</t>
  </si>
  <si>
    <t>Instalace přívodu ústředny, připojení do podružného rozvaděče NN vč. Revize</t>
  </si>
  <si>
    <t>KABEL PRAFLADUR-J 3X2,5 RE P60-R</t>
  </si>
  <si>
    <t>Poznámka : jednotkové ceny zahrnují drobný instalační materiál</t>
  </si>
  <si>
    <t>Poznámka : nabídnuté jednotkové ceny výrobků platí pro libovolné množství, pomocné a vedlejší výkony jsou zahrnuty v jednotkových cenách</t>
  </si>
  <si>
    <t>DVZ/DPS  EPS 1 - OBJEKT ZÁMEK</t>
  </si>
  <si>
    <t>DVZ/DPS  EPS 3 - OBJEKT UBYTOVACÍ OBJEKTY, PRÁDELNA A STRAVOVÁNÍ</t>
  </si>
  <si>
    <t>DVZ/DPS  SÍŤOVÉ PROPOJENÍ ÚSTŘEDEN EPS</t>
  </si>
  <si>
    <t>1.14</t>
  </si>
  <si>
    <t>1.15</t>
  </si>
  <si>
    <t>1.16</t>
  </si>
  <si>
    <t>1.17</t>
  </si>
  <si>
    <t>1.18</t>
  </si>
  <si>
    <t>1.19</t>
  </si>
  <si>
    <t>1.20</t>
  </si>
  <si>
    <t>Trubka pevná bezhalogenová se spojkou s vysokou mechanickou odolností (8032HF_FA), včetně příchytek</t>
  </si>
  <si>
    <t>Elektroinstalační líšta 20/20</t>
  </si>
  <si>
    <t>Instalace kabeláže (uložení do nosných systémů, pod omítku cca 40m)</t>
  </si>
  <si>
    <t xml:space="preserve">množství </t>
  </si>
  <si>
    <t xml:space="preserve">Stavební přípomoce </t>
  </si>
  <si>
    <t>Systém generálního klíče - objekt Zámek (dle přílohy TZ č.3a)</t>
  </si>
  <si>
    <t>Systém generálního klíče - Kotelny (všechny objekty, dle přílohy TZ č.3b)</t>
  </si>
  <si>
    <t>Systém generálního klíče - objekt ST (dle přílohy TZ č.3a)</t>
  </si>
  <si>
    <t>Systém generálního klíče - objekt UO (dle přílohy TZ č.3a)</t>
  </si>
  <si>
    <t>Trubka ohebná průměr  29, zasekat</t>
  </si>
  <si>
    <t>Trubka ohebná průměr  40, zasekat</t>
  </si>
  <si>
    <t>Bezhalogenové elektroinstalační lišta LHD 40X20 HF</t>
  </si>
  <si>
    <t>Příchytka kabelů s požární odolností minimálně 60 minut vč upevňovacího mat.</t>
  </si>
  <si>
    <t>příchytka 67xx_PO, POGMT</t>
  </si>
  <si>
    <t>kovová rozpěrná hmoždinka SB 6.3X35</t>
  </si>
  <si>
    <t>popis položky /referenční výrobek</t>
  </si>
  <si>
    <t>2.1</t>
  </si>
  <si>
    <t>2.4</t>
  </si>
  <si>
    <t>2.5</t>
  </si>
  <si>
    <t>2.2</t>
  </si>
  <si>
    <t>2.3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</si>
  <si>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</si>
  <si>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</si>
  <si>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</si>
  <si>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</si>
  <si>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</si>
  <si>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</si>
  <si>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</si>
  <si>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</si>
  <si>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</si>
  <si>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</si>
  <si>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</si>
  <si>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</si>
  <si>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</si>
  <si>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</si>
  <si>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</si>
  <si>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</si>
  <si>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</si>
  <si>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</si>
  <si>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</si>
  <si>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</si>
  <si>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</si>
  <si>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</si>
  <si>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</si>
  <si>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</si>
  <si>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</si>
  <si>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</si>
  <si>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</si>
  <si>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</si>
  <si>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</si>
  <si>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</si>
  <si>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</si>
  <si>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</si>
  <si>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</si>
  <si>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</si>
  <si>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</si>
  <si>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</si>
  <si>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</si>
  <si>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</si>
  <si>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</si>
  <si>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</si>
  <si>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</si>
  <si>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</si>
  <si>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</si>
  <si>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</si>
  <si>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</si>
  <si>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</si>
  <si>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</si>
  <si>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</si>
  <si>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</si>
  <si>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</si>
  <si>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</si>
  <si>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</si>
  <si>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</si>
  <si>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1.21</t>
  </si>
  <si>
    <t>alternativní výrobek</t>
  </si>
  <si>
    <t>množství dodavatel</t>
  </si>
  <si>
    <t>2.18</t>
  </si>
  <si>
    <t>2.19</t>
  </si>
  <si>
    <t>2.20</t>
  </si>
  <si>
    <t>2.21</t>
  </si>
  <si>
    <t>2.22</t>
  </si>
  <si>
    <t>3.9</t>
  </si>
  <si>
    <t>3.10</t>
  </si>
  <si>
    <t>5.29</t>
  </si>
  <si>
    <t>5.30</t>
  </si>
  <si>
    <t>5.28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</si>
  <si>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</si>
  <si>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</si>
  <si>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</si>
  <si>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</si>
  <si>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</si>
  <si>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</si>
  <si>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</si>
  <si>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</si>
  <si>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</si>
  <si>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</si>
  <si>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3.11</t>
  </si>
  <si>
    <t>3.12</t>
  </si>
  <si>
    <t>3.13</t>
  </si>
  <si>
    <t>Ústředna EPS / 808004 IQ8control M</t>
  </si>
  <si>
    <t xml:space="preserve">Rozšiřující skříň / 789300 pro 8000C/M </t>
  </si>
  <si>
    <t xml:space="preserve">Čelní ovl. panel CZ pro ústřednu EPS / 786009  IQ8Control C/M </t>
  </si>
  <si>
    <t>Rozšiřující karta do ústřeny EPS pro další 3 linky / 772476 Mikromodul. karta IQ8ControlM se třemi pozicemi pro MM</t>
  </si>
  <si>
    <t>rozhr. pro připojení OPPO k ústředně EPS / 772478 Periferní modul IQ8ControlC/M rozhr. pro OPPO a 1 MM pozice</t>
  </si>
  <si>
    <t>síťová karta / 784841.10 Essernet-Mikromodul 500kBd série 2 / Datenkabel</t>
  </si>
  <si>
    <t>linková karta / 784382.D0 Mikromodul Esserbus IQ8Control/8000</t>
  </si>
  <si>
    <t>Akumulátor do ústředny EPS / 018006 Akku 12 V / 24 Ah</t>
  </si>
  <si>
    <t>Optický SM patchcord ST-ST, duplex, 5m</t>
  </si>
  <si>
    <t xml:space="preserve">přepěťová ochrana kruhové linky / DTNV 4/12/5 </t>
  </si>
  <si>
    <t xml:space="preserve">Uchazeč vyplní označená pole. </t>
  </si>
  <si>
    <t>Poznámka :  Zadavatel umožňuje použití i jiných, kvalitativně a technicky obdobných řešení jiných výrobců než jsou referenční výrobky, pokud bude vymezený kvalitativní standard dodržen nebo bude mít lepší parametry. V případě alternativních výrobků uchazeč ručí za kompletnost a funkčnost alternativní technologie</t>
  </si>
  <si>
    <t xml:space="preserve">Datový kabel (na propojení v rámci rozvaděče, ústředny) / IBM typ 1A </t>
  </si>
  <si>
    <t>Náročnost montáže - zámeček (pámátkový objekt)</t>
  </si>
  <si>
    <t>Domov Pod Lipami Smečno -  INSTALACE SYSTÉMU EPS</t>
  </si>
  <si>
    <t>Domov Pod Lipami Smečno -   INSTALACE SYSTÉMU EPS</t>
  </si>
  <si>
    <t>PROJEKTOVÁ DOKUMENTACE</t>
  </si>
  <si>
    <t xml:space="preserve">Uchazeč vyplní označená pole (žlutá povinně, fialová volitelně). </t>
  </si>
  <si>
    <t>Stavební objekt</t>
  </si>
  <si>
    <t>DVZ/DPS  EPS 2 - OBJEKT SALA TERRENA</t>
  </si>
  <si>
    <t>EPS 1 - OBJEKT ZÁMEK</t>
  </si>
  <si>
    <t>EPS 3 - OBJEKT UBYTOVACÍ OBJEKTY</t>
  </si>
  <si>
    <t>SÍŤOVÉ PROPOJENÍ ÚSTŘEDEN EPS</t>
  </si>
  <si>
    <t>CELKEM BEZ DPH</t>
  </si>
  <si>
    <t>množství uchazeč</t>
  </si>
  <si>
    <t>množství projekt</t>
  </si>
  <si>
    <t>CELKEM S DPH 15%</t>
  </si>
  <si>
    <t>EPS 2 - OBJEKT SALA TERRENY</t>
  </si>
  <si>
    <t>cena položka</t>
  </si>
  <si>
    <t>KTPO, klíčový trezor pož. Ochrany</t>
  </si>
  <si>
    <t>OPPO CZ, Obslužný panelo pož. Ochrany standard CZ</t>
  </si>
  <si>
    <t>Automatický hlásič opticko- kouřový / 802371  (série IQ8)</t>
  </si>
  <si>
    <t>Automatický hlásič termodiferenciální / 802372 (série IQ8)</t>
  </si>
  <si>
    <t>Automatický multisenzorový hlásič O2T / 802374 O2T - multisenzorový hlásič  série IQ8Quad - VdS G 204061</t>
  </si>
  <si>
    <t>Automatický multisenzorový hlásič OT / 802373 OT - multisenzorový hlásič  série IQ8Quad</t>
  </si>
  <si>
    <t>Automatický multisenzorový hlásič s integrovanou sirénou OT - O/So / 802382  OT - O/So optický hlásič IQ8Quad s integrovanou sirénou</t>
  </si>
  <si>
    <t>Sokl hlásiče / 805590 Sokl hlásiče v základní verzi pro hlásiče IQ8Quad</t>
  </si>
  <si>
    <t>Elektronika tlačítka / 804905 Elektronika tlačítka IQ8  s oddělovačem</t>
  </si>
  <si>
    <t>Skříňka tlačítkového hlásiče červená / 704900 Skříň tlačítkový hlásič IQ8 červená se sklíčkem, RAL 3020</t>
  </si>
  <si>
    <t>bezdrátový univerzální interface, bílý / 805602.10  IQ8Wireless bezdrátový univerzální interface, bílý</t>
  </si>
  <si>
    <t>bezdrátový univerzální interface / 805601.10  Q8Wireless bezdrátový univerzální interface, červený</t>
  </si>
  <si>
    <t>bezdrátová patice / 805593.10  IQ8Wireless bezdrátová patice</t>
  </si>
  <si>
    <t>bezdrátový koppler  / 805595.10  IQ8Wireless</t>
  </si>
  <si>
    <t xml:space="preserve">vstupně-výstupní modul (4IN/2OUT) / 808623 Esserbus-poplachový koppler </t>
  </si>
  <si>
    <t>vstupně-výstupní modul (12REL) / 808610.10 Esserbus-koppler 12 relé VdS G298038</t>
  </si>
  <si>
    <t>Siréna požární multitónová, nízkoodběrová / 766239</t>
  </si>
  <si>
    <t xml:space="preserve">lineární optický hlásič se servomotorem, 50 m / 761317.50 Fireray 5000 </t>
  </si>
  <si>
    <t xml:space="preserve">hlásičová hlava / 761317.50.H  Fireray 5000 </t>
  </si>
  <si>
    <t>Deska pro 1 zrcadlo / 761440  Deska pro 1 zrcadlo přizpůsobená k držáku 761314</t>
  </si>
  <si>
    <t>Držák / 761314 Držák pro F5000 nebo desku pro zrcadla 761440/761441</t>
  </si>
  <si>
    <t>Odrazové zrcadlo (1 hranol) / 761322 Odrazové zrcadlo (1 hranol) pro Fireray</t>
  </si>
  <si>
    <t>Projektová dokumentace systému DZP (dok. zdolávání požáru) v Objektu - jednostupňová</t>
  </si>
  <si>
    <t>Projektová dokumentace systému ZDP (zařízení dálkového přenosu) v Objektu - jednostupňová</t>
  </si>
  <si>
    <t>požární stěna (EW30DP3) 120cm×400cm, revizní dvířka pro ústřednu EPS - EW30DP3</t>
  </si>
  <si>
    <t>Úprava a připojení sítě ústředen DPL SMEČNO (ESSERNET)</t>
  </si>
  <si>
    <t>Uchazeč:</t>
  </si>
  <si>
    <t>Ústředna EPS / 808003  IQ8control C</t>
  </si>
  <si>
    <t>Optopřevodník pro připojení do sítě ústředen / 784763, Optopřevodník pro essernet (single mode), ST konektor</t>
  </si>
  <si>
    <t xml:space="preserve">Montážní rámeček / 805603 rámeček  pro instalaci signalizačního zařízení IQ8Alarm na univerzální bezdrátový ​interface IQ8 Wireless 805601/805602. </t>
  </si>
  <si>
    <t xml:space="preserve">Montážní rámeček / 805604  rámeček slouží pro instalaci požárního hlásiče IQ8Quad s integrovaným signalizačním ​zařízením na univerzální bezdrátový interface 805602. </t>
  </si>
  <si>
    <t xml:space="preserve">maják / 766240-40  optická signalizace </t>
  </si>
  <si>
    <t>revizní otvory 600mm/600mm do pevného SDK podhledu</t>
  </si>
  <si>
    <t>požární stěna (EW30DP3) 120cm×280cm, revizní dvířka pro ústřednu EPS - EW30DP3-C</t>
  </si>
  <si>
    <t>Instalace EPS DPL SMEČNO - SOUHRN CEN</t>
  </si>
  <si>
    <t>Kabelová komora SGLB 1620 (508x400x427(mm)) nosnost 150kg</t>
  </si>
  <si>
    <t xml:space="preserve">Komunikační rozhraní pro připojení nadstavby / 784850 Sériové rozhraní essernet® (SEI2) </t>
  </si>
  <si>
    <t xml:space="preserve">modul rozhraní RS232  / 784870 </t>
  </si>
  <si>
    <t>Grafická nadstavba EPS včetně HW PC stanice / MRGuard</t>
  </si>
  <si>
    <t>Instalace kabeláže (uložení do nosných systémů pod omítku)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</si>
</sst>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Kč&quot;"/>
  </numFmts>
  <fonts count="17">
    <font>
      <sz val="10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sz val="10"/>
      <color rgb="FF0070C0"/>
      <name val="Arial CE"/>
      <family val="2"/>
    </font>
    <font>
      <b/>
      <sz val="10"/>
      <color rgb="FF0070C0"/>
      <name val="Arial CE"/>
      <family val="2"/>
    </font>
    <font>
      <sz val="8"/>
      <color rgb="FF0070C0"/>
      <name val="Arial CE"/>
      <family val="2"/>
    </font>
    <font>
      <b/>
      <sz val="12"/>
      <color rgb="FFFF0000"/>
      <name val="Arial CE"/>
      <family val="2"/>
    </font>
    <font>
      <b/>
      <sz val="10"/>
      <color rgb="FFFF000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color rgb="FFFF0000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/>
      <right style="medium">
        <color indexed="8"/>
      </right>
      <top style="medium">
        <color indexed="8"/>
      </top>
      <bottom style="thin"/>
    </border>
    <border>
      <left/>
      <right style="medium">
        <color indexed="8"/>
      </right>
      <top style="thin"/>
      <bottom style="thin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thin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/>
      <bottom style="double"/>
    </border>
    <border>
      <left/>
      <right/>
      <top/>
      <bottom style="double"/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</cellStyleXfs>
  <cellXfs count="101">
    <xf numFmtId="0" fontId="0" fillId="0" borderId="0" xfId="0"/>
    <xf numFmtId="164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4" fontId="0" fillId="0" borderId="2" xfId="0" applyNumberFormat="1" applyBorder="1"/>
    <xf numFmtId="0" fontId="4" fillId="2" borderId="0" xfId="0" applyFont="1" applyFill="1"/>
    <xf numFmtId="3" fontId="0" fillId="0" borderId="3" xfId="0" applyNumberForma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4" fontId="9" fillId="0" borderId="2" xfId="0" applyNumberFormat="1" applyFont="1" applyBorder="1"/>
    <xf numFmtId="164" fontId="0" fillId="0" borderId="2" xfId="54" applyNumberFormat="1" applyBorder="1" applyAlignment="1">
      <alignment horizontal="right"/>
      <protection/>
    </xf>
    <xf numFmtId="3" fontId="3" fillId="0" borderId="3" xfId="54" applyNumberFormat="1" applyFont="1" applyBorder="1" applyAlignment="1">
      <alignment horizontal="center"/>
      <protection/>
    </xf>
    <xf numFmtId="0" fontId="3" fillId="0" borderId="2" xfId="54" applyFont="1" applyBorder="1" applyAlignment="1">
      <alignment horizontal="left" vertical="center" wrapText="1"/>
      <protection/>
    </xf>
    <xf numFmtId="0" fontId="0" fillId="0" borderId="2" xfId="54" applyBorder="1" applyAlignment="1">
      <alignment horizontal="left" vertical="center" wrapText="1"/>
      <protection/>
    </xf>
    <xf numFmtId="0" fontId="0" fillId="0" borderId="2" xfId="54" applyBorder="1" applyAlignment="1">
      <alignment horizontal="center"/>
      <protection/>
    </xf>
    <xf numFmtId="4" fontId="0" fillId="0" borderId="2" xfId="54" applyNumberFormat="1" applyBorder="1">
      <alignment/>
      <protection/>
    </xf>
    <xf numFmtId="164" fontId="0" fillId="0" borderId="4" xfId="54" applyNumberFormat="1" applyBorder="1" applyAlignment="1">
      <alignment horizontal="right"/>
      <protection/>
    </xf>
    <xf numFmtId="4" fontId="3" fillId="0" borderId="2" xfId="54" applyNumberFormat="1" applyFont="1" applyBorder="1">
      <alignment/>
      <protection/>
    </xf>
    <xf numFmtId="3" fontId="0" fillId="0" borderId="3" xfId="54" applyNumberFormat="1" applyBorder="1" applyAlignment="1">
      <alignment horizontal="center"/>
      <protection/>
    </xf>
    <xf numFmtId="49" fontId="0" fillId="0" borderId="3" xfId="54" applyNumberFormat="1" applyFont="1" applyBorder="1" applyAlignment="1">
      <alignment horizontal="center"/>
      <protection/>
    </xf>
    <xf numFmtId="0" fontId="0" fillId="0" borderId="2" xfId="54" applyFont="1" applyBorder="1" applyAlignment="1">
      <alignment horizontal="left" vertical="center" wrapText="1"/>
      <protection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164" fontId="5" fillId="0" borderId="8" xfId="0" applyNumberFormat="1" applyFont="1" applyBorder="1" applyAlignment="1">
      <alignment horizontal="left"/>
    </xf>
    <xf numFmtId="0" fontId="0" fillId="0" borderId="2" xfId="54" applyFont="1" applyBorder="1" applyAlignment="1">
      <alignment horizontal="center"/>
      <protection/>
    </xf>
    <xf numFmtId="0" fontId="0" fillId="0" borderId="9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4" fillId="3" borderId="12" xfId="0" applyNumberFormat="1" applyFont="1" applyFill="1" applyBorder="1" applyAlignment="1">
      <alignment horizontal="right"/>
    </xf>
    <xf numFmtId="164" fontId="0" fillId="0" borderId="11" xfId="54" applyNumberFormat="1" applyBorder="1" applyAlignment="1">
      <alignment horizontal="right"/>
      <protection/>
    </xf>
    <xf numFmtId="164" fontId="0" fillId="0" borderId="13" xfId="0" applyNumberFormat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5" fillId="0" borderId="2" xfId="54" applyFont="1" applyBorder="1" applyAlignment="1">
      <alignment horizontal="left" vertical="center" wrapText="1"/>
      <protection/>
    </xf>
    <xf numFmtId="4" fontId="9" fillId="6" borderId="2" xfId="0" applyNumberFormat="1" applyFont="1" applyFill="1" applyBorder="1" applyProtection="1">
      <protection locked="0"/>
    </xf>
    <xf numFmtId="164" fontId="0" fillId="7" borderId="2" xfId="54" applyNumberFormat="1" applyFill="1" applyBorder="1" applyAlignment="1" applyProtection="1">
      <alignment horizontal="right"/>
      <protection locked="0"/>
    </xf>
    <xf numFmtId="0" fontId="5" fillId="6" borderId="2" xfId="54" applyFont="1" applyFill="1" applyBorder="1" applyAlignment="1" applyProtection="1">
      <alignment horizontal="left" vertical="center" wrapText="1"/>
      <protection locked="0"/>
    </xf>
    <xf numFmtId="0" fontId="5" fillId="6" borderId="0" xfId="54" applyFont="1" applyFill="1" applyAlignment="1" applyProtection="1">
      <alignment horizontal="left" vertical="center" wrapText="1"/>
      <protection locked="0"/>
    </xf>
    <xf numFmtId="0" fontId="5" fillId="6" borderId="19" xfId="21" applyFont="1" applyFill="1" applyBorder="1" applyAlignment="1" applyProtection="1">
      <alignment vertical="top" wrapText="1"/>
      <protection locked="0"/>
    </xf>
    <xf numFmtId="0" fontId="10" fillId="6" borderId="2" xfId="0" applyFont="1" applyFill="1" applyBorder="1" applyAlignment="1" applyProtection="1">
      <alignment horizontal="left" vertical="center" wrapText="1"/>
      <protection locked="0"/>
    </xf>
    <xf numFmtId="164" fontId="4" fillId="3" borderId="20" xfId="0" applyNumberFormat="1" applyFont="1" applyFill="1" applyBorder="1" applyAlignment="1">
      <alignment horizontal="right"/>
    </xf>
    <xf numFmtId="0" fontId="2" fillId="5" borderId="21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right" vertical="center"/>
    </xf>
    <xf numFmtId="164" fontId="0" fillId="0" borderId="12" xfId="0" applyNumberFormat="1" applyBorder="1" applyAlignment="1">
      <alignment horizontal="right"/>
    </xf>
    <xf numFmtId="0" fontId="10" fillId="0" borderId="2" xfId="0" applyFont="1" applyBorder="1" applyAlignment="1">
      <alignment horizontal="left" vertical="center" wrapText="1"/>
    </xf>
    <xf numFmtId="0" fontId="12" fillId="5" borderId="13" xfId="0" applyFont="1" applyFill="1" applyBorder="1" applyAlignment="1">
      <alignment horizontal="right" vertical="center" wrapText="1"/>
    </xf>
    <xf numFmtId="164" fontId="5" fillId="0" borderId="23" xfId="0" applyNumberFormat="1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wrapText="1"/>
    </xf>
    <xf numFmtId="0" fontId="3" fillId="4" borderId="27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164" fontId="4" fillId="3" borderId="29" xfId="0" applyNumberFormat="1" applyFont="1" applyFill="1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12" xfId="0" applyBorder="1" applyAlignment="1">
      <alignment horizontal="right"/>
    </xf>
    <xf numFmtId="164" fontId="5" fillId="0" borderId="8" xfId="0" applyNumberFormat="1" applyFont="1" applyBorder="1" applyAlignment="1">
      <alignment horizontal="left" wrapText="1"/>
    </xf>
    <xf numFmtId="0" fontId="0" fillId="0" borderId="0" xfId="0"/>
    <xf numFmtId="0" fontId="0" fillId="0" borderId="7" xfId="0" applyBorder="1"/>
    <xf numFmtId="164" fontId="5" fillId="0" borderId="8" xfId="0" applyNumberFormat="1" applyFont="1" applyBorder="1" applyAlignment="1">
      <alignment horizontal="left"/>
    </xf>
    <xf numFmtId="0" fontId="3" fillId="8" borderId="30" xfId="0" applyFont="1" applyFill="1" applyBorder="1" applyAlignment="1" applyProtection="1">
      <alignment horizontal="center" vertical="center"/>
      <protection locked="0"/>
    </xf>
    <xf numFmtId="0" fontId="0" fillId="9" borderId="30" xfId="0" applyFill="1" applyBorder="1" applyAlignment="1" applyProtection="1">
      <alignment horizontal="center" vertical="center"/>
      <protection locked="0"/>
    </xf>
    <xf numFmtId="0" fontId="0" fillId="9" borderId="12" xfId="0" applyFill="1" applyBorder="1" applyAlignment="1" applyProtection="1">
      <alignment horizontal="center" vertical="center"/>
      <protection locked="0"/>
    </xf>
    <xf numFmtId="164" fontId="4" fillId="3" borderId="31" xfId="0" applyNumberFormat="1" applyFont="1" applyFill="1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20" xfId="0" applyBorder="1" applyAlignment="1">
      <alignment horizontal="right"/>
    </xf>
    <xf numFmtId="164" fontId="5" fillId="0" borderId="0" xfId="0" applyNumberFormat="1" applyFont="1" applyAlignment="1">
      <alignment horizontal="left" wrapText="1"/>
    </xf>
    <xf numFmtId="164" fontId="5" fillId="0" borderId="24" xfId="0" applyNumberFormat="1" applyFont="1" applyBorder="1" applyAlignment="1">
      <alignment horizontal="left"/>
    </xf>
    <xf numFmtId="0" fontId="0" fillId="9" borderId="5" xfId="0" applyFill="1" applyBorder="1" applyAlignment="1" applyProtection="1">
      <alignment wrapText="1"/>
      <protection locked="0"/>
    </xf>
    <xf numFmtId="0" fontId="0" fillId="9" borderId="6" xfId="0" applyFill="1" applyBorder="1" applyAlignment="1" applyProtection="1">
      <alignment wrapText="1"/>
      <protection locked="0"/>
    </xf>
    <xf numFmtId="164" fontId="11" fillId="10" borderId="33" xfId="0" applyNumberFormat="1" applyFont="1" applyFill="1" applyBorder="1"/>
    <xf numFmtId="0" fontId="11" fillId="10" borderId="34" xfId="0" applyFont="1" applyFill="1" applyBorder="1"/>
    <xf numFmtId="164" fontId="0" fillId="0" borderId="2" xfId="54" applyNumberFormat="1" applyBorder="1" applyAlignment="1" applyProtection="1">
      <alignment horizontal="right"/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4" fillId="0" borderId="38" xfId="0" applyFont="1" applyBorder="1"/>
    <xf numFmtId="0" fontId="14" fillId="0" borderId="39" xfId="0" applyFont="1" applyBorder="1"/>
    <xf numFmtId="164" fontId="15" fillId="0" borderId="19" xfId="0" applyNumberFormat="1" applyFont="1" applyBorder="1" applyAlignment="1">
      <alignment horizontal="right"/>
    </xf>
    <xf numFmtId="0" fontId="15" fillId="0" borderId="40" xfId="0" applyFont="1" applyBorder="1" applyAlignment="1">
      <alignment horizontal="right"/>
    </xf>
    <xf numFmtId="0" fontId="14" fillId="0" borderId="41" xfId="0" applyFont="1" applyBorder="1"/>
    <xf numFmtId="0" fontId="14" fillId="0" borderId="42" xfId="0" applyFont="1" applyBorder="1"/>
    <xf numFmtId="0" fontId="14" fillId="0" borderId="43" xfId="0" applyFont="1" applyBorder="1"/>
    <xf numFmtId="0" fontId="14" fillId="0" borderId="44" xfId="0" applyFont="1" applyBorder="1"/>
    <xf numFmtId="164" fontId="15" fillId="0" borderId="45" xfId="0" applyNumberFormat="1" applyFont="1" applyBorder="1" applyAlignment="1">
      <alignment horizontal="right"/>
    </xf>
    <xf numFmtId="0" fontId="15" fillId="0" borderId="46" xfId="0" applyFont="1" applyBorder="1" applyAlignment="1">
      <alignment horizontal="right"/>
    </xf>
    <xf numFmtId="0" fontId="14" fillId="0" borderId="47" xfId="0" applyFont="1" applyBorder="1"/>
    <xf numFmtId="0" fontId="14" fillId="0" borderId="48" xfId="0" applyFont="1" applyBorder="1"/>
    <xf numFmtId="164" fontId="16" fillId="10" borderId="33" xfId="0" applyNumberFormat="1" applyFont="1" applyFill="1" applyBorder="1"/>
    <xf numFmtId="0" fontId="16" fillId="10" borderId="34" xfId="0" applyFont="1" applyFill="1" applyBorder="1"/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EZS_4566_01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normální 2 4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0"/>
  <sheetViews>
    <sheetView tabSelected="1" view="pageBreakPreview" zoomScale="85" zoomScaleSheetLayoutView="85" zoomScalePageLayoutView="115" workbookViewId="0" topLeftCell="A1">
      <selection activeCell="F44" sqref="F44"/>
    </sheetView>
  </sheetViews>
  <sheetFormatPr defaultColWidth="8.625" defaultRowHeight="12.75"/>
  <cols>
    <col min="1" max="1" width="9.625" style="0" customWidth="1"/>
    <col min="2" max="2" width="49.50390625" style="0" customWidth="1"/>
    <col min="3" max="3" width="17.375" style="0" customWidth="1"/>
    <col min="4" max="4" width="8.625" style="0" customWidth="1"/>
    <col min="5" max="5" width="9.125" style="0" bestFit="1" customWidth="1"/>
    <col min="6" max="6" width="11.00390625" style="0" customWidth="1"/>
    <col min="7" max="7" width="11.375" style="0" customWidth="1"/>
    <col min="8" max="8" width="13.125" style="0" bestFit="1" customWidth="1"/>
    <col min="9" max="9" width="13.50390625" style="0" customWidth="1"/>
  </cols>
  <sheetData>
    <row r="1" spans="1:8" ht="14.4" thickBot="1">
      <c r="A1" s="38" t="s">
        <v>0</v>
      </c>
      <c r="B1" s="57" t="s">
        <v>235</v>
      </c>
      <c r="C1" s="57"/>
      <c r="D1" s="57"/>
      <c r="E1" s="57"/>
      <c r="F1" s="57"/>
      <c r="G1" s="57"/>
      <c r="H1" s="57"/>
    </row>
    <row r="2" spans="1:8" ht="30" customHeight="1" thickBot="1">
      <c r="A2" s="39" t="s">
        <v>239</v>
      </c>
      <c r="B2" s="58" t="s">
        <v>111</v>
      </c>
      <c r="C2" s="58"/>
      <c r="D2" s="58"/>
      <c r="E2" s="58"/>
      <c r="F2" s="58"/>
      <c r="G2" s="58"/>
      <c r="H2" s="35" t="s">
        <v>3</v>
      </c>
    </row>
    <row r="3" spans="1:8" ht="14.4" thickBot="1">
      <c r="A3" s="48"/>
      <c r="B3" s="49" t="s">
        <v>276</v>
      </c>
      <c r="C3" s="70"/>
      <c r="D3" s="71"/>
      <c r="E3" s="71"/>
      <c r="F3" s="71"/>
      <c r="G3" s="71"/>
      <c r="H3" s="72"/>
    </row>
    <row r="4" spans="1:8" ht="13.8" thickBot="1">
      <c r="A4" s="59" t="s">
        <v>50</v>
      </c>
      <c r="B4" s="59"/>
      <c r="C4" s="59"/>
      <c r="D4" s="59"/>
      <c r="E4" s="59"/>
      <c r="F4" s="59"/>
      <c r="G4" s="59"/>
      <c r="H4" s="59"/>
    </row>
    <row r="5" spans="1:8" ht="13.8" thickBot="1">
      <c r="A5" s="60" t="s">
        <v>4</v>
      </c>
      <c r="B5" s="61" t="s">
        <v>136</v>
      </c>
      <c r="C5" s="62" t="s">
        <v>196</v>
      </c>
      <c r="D5" s="62" t="s">
        <v>5</v>
      </c>
      <c r="E5" s="62" t="s">
        <v>124</v>
      </c>
      <c r="F5" s="62" t="s">
        <v>197</v>
      </c>
      <c r="G5" s="55" t="s">
        <v>6</v>
      </c>
      <c r="H5" s="56"/>
    </row>
    <row r="6" spans="1:8" ht="27" thickBot="1">
      <c r="A6" s="60"/>
      <c r="B6" s="61"/>
      <c r="C6" s="61"/>
      <c r="D6" s="62"/>
      <c r="E6" s="62"/>
      <c r="F6" s="62"/>
      <c r="G6" s="36" t="s">
        <v>7</v>
      </c>
      <c r="H6" s="34" t="s">
        <v>249</v>
      </c>
    </row>
    <row r="7" spans="1:8" ht="12.75">
      <c r="A7" s="6">
        <v>0</v>
      </c>
      <c r="B7" s="13" t="s">
        <v>237</v>
      </c>
      <c r="C7" s="3"/>
      <c r="D7" s="2"/>
      <c r="E7" s="4"/>
      <c r="F7" s="4"/>
      <c r="G7" s="1"/>
      <c r="H7" s="29"/>
    </row>
    <row r="8" spans="1:8" ht="26.4">
      <c r="A8" s="7" t="s">
        <v>48</v>
      </c>
      <c r="B8" s="8" t="s">
        <v>92</v>
      </c>
      <c r="C8" s="51"/>
      <c r="D8" s="9" t="s">
        <v>21</v>
      </c>
      <c r="E8" s="10">
        <v>1</v>
      </c>
      <c r="F8" s="10"/>
      <c r="G8" s="82"/>
      <c r="H8" s="30">
        <f>IF(ISBLANK(F8),E8*G8,F8*G8)</f>
        <v>0</v>
      </c>
    </row>
    <row r="9" spans="1:8" ht="26.4">
      <c r="A9" s="7" t="s">
        <v>49</v>
      </c>
      <c r="B9" s="8" t="s">
        <v>273</v>
      </c>
      <c r="C9" s="51"/>
      <c r="D9" s="9" t="s">
        <v>21</v>
      </c>
      <c r="E9" s="10">
        <v>1</v>
      </c>
      <c r="F9" s="10"/>
      <c r="G9" s="83"/>
      <c r="H9" s="30">
        <f aca="true" t="shared" si="0" ref="H9:H65">IF(ISBLANK(F9),E9*G9,F9*G9)</f>
        <v>0</v>
      </c>
    </row>
    <row r="10" spans="1:8" ht="26.4">
      <c r="A10" s="7" t="s">
        <v>61</v>
      </c>
      <c r="B10" s="8" t="s">
        <v>272</v>
      </c>
      <c r="C10" s="51"/>
      <c r="D10" s="9" t="s">
        <v>21</v>
      </c>
      <c r="E10" s="10">
        <v>1</v>
      </c>
      <c r="F10" s="10"/>
      <c r="G10" s="83"/>
      <c r="H10" s="30">
        <f t="shared" si="0"/>
        <v>0</v>
      </c>
    </row>
    <row r="11" spans="1:8" ht="12.75">
      <c r="A11" s="12" t="s">
        <v>8</v>
      </c>
      <c r="B11" s="13" t="s">
        <v>24</v>
      </c>
      <c r="C11" s="40"/>
      <c r="D11" s="15"/>
      <c r="E11" s="16"/>
      <c r="F11" s="16"/>
      <c r="G11" s="17"/>
      <c r="H11" s="30"/>
    </row>
    <row r="12" spans="1:8" ht="25.2" customHeight="1">
      <c r="A12" s="20" t="s">
        <v>93</v>
      </c>
      <c r="B12" s="21" t="s">
        <v>221</v>
      </c>
      <c r="C12" s="43"/>
      <c r="D12" s="27" t="s">
        <v>25</v>
      </c>
      <c r="E12" s="18">
        <v>1</v>
      </c>
      <c r="F12" s="41"/>
      <c r="G12" s="42"/>
      <c r="H12" s="30">
        <f t="shared" si="0"/>
        <v>0</v>
      </c>
    </row>
    <row r="13" spans="1:8" ht="25.2" customHeight="1">
      <c r="A13" s="20" t="s">
        <v>94</v>
      </c>
      <c r="B13" s="21" t="s">
        <v>222</v>
      </c>
      <c r="C13" s="43"/>
      <c r="D13" s="27" t="s">
        <v>25</v>
      </c>
      <c r="E13" s="18">
        <v>1</v>
      </c>
      <c r="F13" s="41"/>
      <c r="G13" s="42"/>
      <c r="H13" s="30">
        <f t="shared" si="0"/>
        <v>0</v>
      </c>
    </row>
    <row r="14" spans="1:8" ht="26.4">
      <c r="A14" s="20" t="s">
        <v>95</v>
      </c>
      <c r="B14" s="21" t="s">
        <v>223</v>
      </c>
      <c r="C14" s="45"/>
      <c r="D14" s="27" t="s">
        <v>25</v>
      </c>
      <c r="E14" s="18">
        <v>1</v>
      </c>
      <c r="F14" s="41"/>
      <c r="G14" s="42"/>
      <c r="H14" s="30">
        <f t="shared" si="0"/>
        <v>0</v>
      </c>
    </row>
    <row r="15" spans="1:8" ht="26.4">
      <c r="A15" s="20" t="s">
        <v>96</v>
      </c>
      <c r="B15" s="21" t="s">
        <v>224</v>
      </c>
      <c r="C15" s="45"/>
      <c r="D15" s="27" t="s">
        <v>25</v>
      </c>
      <c r="E15" s="18">
        <v>1</v>
      </c>
      <c r="F15" s="41"/>
      <c r="G15" s="42"/>
      <c r="H15" s="30">
        <f t="shared" si="0"/>
        <v>0</v>
      </c>
    </row>
    <row r="16" spans="1:8" ht="39.6">
      <c r="A16" s="20" t="s">
        <v>97</v>
      </c>
      <c r="B16" s="21" t="s">
        <v>225</v>
      </c>
      <c r="C16" s="45"/>
      <c r="D16" s="27" t="s">
        <v>25</v>
      </c>
      <c r="E16" s="18">
        <v>1</v>
      </c>
      <c r="F16" s="41"/>
      <c r="G16" s="42"/>
      <c r="H16" s="30">
        <f t="shared" si="0"/>
        <v>0</v>
      </c>
    </row>
    <row r="17" spans="1:8" ht="26.4">
      <c r="A17" s="20" t="s">
        <v>98</v>
      </c>
      <c r="B17" s="21" t="s">
        <v>227</v>
      </c>
      <c r="C17" s="45"/>
      <c r="D17" s="27" t="s">
        <v>25</v>
      </c>
      <c r="E17" s="18">
        <v>3</v>
      </c>
      <c r="F17" s="41"/>
      <c r="G17" s="42"/>
      <c r="H17" s="30">
        <f t="shared" si="0"/>
        <v>0</v>
      </c>
    </row>
    <row r="18" spans="1:8" ht="26.4">
      <c r="A18" s="20" t="s">
        <v>99</v>
      </c>
      <c r="B18" s="21" t="s">
        <v>226</v>
      </c>
      <c r="C18" s="45"/>
      <c r="D18" s="27" t="s">
        <v>25</v>
      </c>
      <c r="E18" s="18">
        <v>2</v>
      </c>
      <c r="F18" s="41"/>
      <c r="G18" s="42"/>
      <c r="H18" s="30">
        <f t="shared" si="0"/>
        <v>0</v>
      </c>
    </row>
    <row r="19" spans="1:8" ht="12.75">
      <c r="A19" s="20" t="s">
        <v>100</v>
      </c>
      <c r="B19" s="21" t="s">
        <v>228</v>
      </c>
      <c r="C19" s="45"/>
      <c r="D19" s="15" t="s">
        <v>25</v>
      </c>
      <c r="E19" s="18">
        <v>4</v>
      </c>
      <c r="F19" s="41"/>
      <c r="G19" s="42"/>
      <c r="H19" s="30">
        <f t="shared" si="0"/>
        <v>0</v>
      </c>
    </row>
    <row r="20" spans="1:8" ht="12.75">
      <c r="A20" s="20" t="s">
        <v>101</v>
      </c>
      <c r="B20" s="14" t="s">
        <v>45</v>
      </c>
      <c r="C20" s="45"/>
      <c r="D20" s="15" t="s">
        <v>21</v>
      </c>
      <c r="E20" s="18">
        <v>1</v>
      </c>
      <c r="F20" s="41"/>
      <c r="G20" s="42"/>
      <c r="H20" s="30">
        <f t="shared" si="0"/>
        <v>0</v>
      </c>
    </row>
    <row r="21" spans="1:8" ht="12.75">
      <c r="A21" s="20" t="s">
        <v>102</v>
      </c>
      <c r="B21" s="14" t="s">
        <v>51</v>
      </c>
      <c r="C21" s="45"/>
      <c r="D21" s="27" t="s">
        <v>25</v>
      </c>
      <c r="E21" s="18">
        <v>1</v>
      </c>
      <c r="F21" s="41"/>
      <c r="G21" s="42"/>
      <c r="H21" s="30">
        <f t="shared" si="0"/>
        <v>0</v>
      </c>
    </row>
    <row r="22" spans="1:8" ht="26.4">
      <c r="A22" s="20" t="s">
        <v>103</v>
      </c>
      <c r="B22" s="21" t="s">
        <v>278</v>
      </c>
      <c r="C22" s="45"/>
      <c r="D22" s="15" t="s">
        <v>25</v>
      </c>
      <c r="E22" s="18">
        <v>2</v>
      </c>
      <c r="F22" s="41"/>
      <c r="G22" s="42"/>
      <c r="H22" s="30">
        <f t="shared" si="0"/>
        <v>0</v>
      </c>
    </row>
    <row r="23" spans="1:8" ht="26.4">
      <c r="A23" s="20" t="s">
        <v>104</v>
      </c>
      <c r="B23" s="21" t="s">
        <v>233</v>
      </c>
      <c r="C23" s="45"/>
      <c r="D23" s="15" t="s">
        <v>22</v>
      </c>
      <c r="E23" s="18">
        <v>10</v>
      </c>
      <c r="F23" s="41"/>
      <c r="G23" s="42"/>
      <c r="H23" s="30">
        <f t="shared" si="0"/>
        <v>0</v>
      </c>
    </row>
    <row r="24" spans="1:8" ht="12.75">
      <c r="A24" s="20" t="s">
        <v>105</v>
      </c>
      <c r="B24" s="21" t="s">
        <v>229</v>
      </c>
      <c r="C24" s="43"/>
      <c r="D24" s="15" t="s">
        <v>25</v>
      </c>
      <c r="E24" s="18">
        <v>4</v>
      </c>
      <c r="F24" s="41"/>
      <c r="G24" s="42"/>
      <c r="H24" s="30">
        <f t="shared" si="0"/>
        <v>0</v>
      </c>
    </row>
    <row r="25" spans="1:8" ht="12.75">
      <c r="A25" s="20" t="s">
        <v>114</v>
      </c>
      <c r="B25" s="21" t="s">
        <v>230</v>
      </c>
      <c r="C25" s="43"/>
      <c r="D25" s="15" t="s">
        <v>25</v>
      </c>
      <c r="E25" s="18">
        <v>2</v>
      </c>
      <c r="F25" s="41"/>
      <c r="G25" s="42"/>
      <c r="H25" s="30">
        <f t="shared" si="0"/>
        <v>0</v>
      </c>
    </row>
    <row r="26" spans="1:8" ht="12.75">
      <c r="A26" s="20" t="s">
        <v>115</v>
      </c>
      <c r="B26" s="14" t="s">
        <v>52</v>
      </c>
      <c r="C26" s="43"/>
      <c r="D26" s="15" t="s">
        <v>25</v>
      </c>
      <c r="E26" s="18">
        <v>1</v>
      </c>
      <c r="F26" s="41"/>
      <c r="G26" s="42"/>
      <c r="H26" s="30">
        <f t="shared" si="0"/>
        <v>0</v>
      </c>
    </row>
    <row r="27" spans="1:8" ht="12.75">
      <c r="A27" s="20" t="s">
        <v>116</v>
      </c>
      <c r="B27" s="21" t="s">
        <v>251</v>
      </c>
      <c r="C27" s="43"/>
      <c r="D27" s="27" t="s">
        <v>25</v>
      </c>
      <c r="E27" s="18">
        <v>1</v>
      </c>
      <c r="F27" s="41"/>
      <c r="G27" s="42"/>
      <c r="H27" s="30">
        <f t="shared" si="0"/>
        <v>0</v>
      </c>
    </row>
    <row r="28" spans="1:8" ht="12.75">
      <c r="A28" s="20" t="s">
        <v>117</v>
      </c>
      <c r="B28" s="21" t="s">
        <v>250</v>
      </c>
      <c r="C28" s="43"/>
      <c r="D28" s="27" t="s">
        <v>25</v>
      </c>
      <c r="E28" s="18">
        <v>1</v>
      </c>
      <c r="F28" s="41"/>
      <c r="G28" s="42"/>
      <c r="H28" s="30">
        <f t="shared" si="0"/>
        <v>0</v>
      </c>
    </row>
    <row r="29" spans="1:8" ht="12.75">
      <c r="A29" s="20" t="s">
        <v>118</v>
      </c>
      <c r="B29" s="14" t="s">
        <v>59</v>
      </c>
      <c r="C29" s="43"/>
      <c r="D29" s="27" t="s">
        <v>21</v>
      </c>
      <c r="E29" s="18">
        <v>1</v>
      </c>
      <c r="F29" s="41"/>
      <c r="G29" s="42"/>
      <c r="H29" s="30">
        <f t="shared" si="0"/>
        <v>0</v>
      </c>
    </row>
    <row r="30" spans="1:8" ht="12.75">
      <c r="A30" s="12" t="s">
        <v>9</v>
      </c>
      <c r="B30" s="13" t="s">
        <v>34</v>
      </c>
      <c r="C30" s="40"/>
      <c r="D30" s="15"/>
      <c r="E30" s="16"/>
      <c r="F30" s="16"/>
      <c r="G30" s="11"/>
      <c r="H30" s="30"/>
    </row>
    <row r="31" spans="1:8" ht="12.75">
      <c r="A31" s="20" t="s">
        <v>137</v>
      </c>
      <c r="B31" s="21" t="s">
        <v>252</v>
      </c>
      <c r="C31" s="43"/>
      <c r="D31" s="15" t="s">
        <v>25</v>
      </c>
      <c r="E31" s="18">
        <f>87+61</f>
        <v>148</v>
      </c>
      <c r="F31" s="41"/>
      <c r="G31" s="42"/>
      <c r="H31" s="30">
        <f t="shared" si="0"/>
        <v>0</v>
      </c>
    </row>
    <row r="32" spans="1:8" ht="12.75">
      <c r="A32" s="20" t="s">
        <v>140</v>
      </c>
      <c r="B32" s="21" t="s">
        <v>253</v>
      </c>
      <c r="C32" s="43"/>
      <c r="D32" s="15" t="s">
        <v>25</v>
      </c>
      <c r="E32" s="18">
        <v>0</v>
      </c>
      <c r="F32" s="41"/>
      <c r="G32" s="42"/>
      <c r="H32" s="30">
        <f t="shared" si="0"/>
        <v>0</v>
      </c>
    </row>
    <row r="33" spans="1:8" ht="26.4">
      <c r="A33" s="20" t="s">
        <v>141</v>
      </c>
      <c r="B33" s="21" t="s">
        <v>255</v>
      </c>
      <c r="C33" s="43"/>
      <c r="D33" s="15" t="s">
        <v>25</v>
      </c>
      <c r="E33" s="18">
        <v>1</v>
      </c>
      <c r="F33" s="41"/>
      <c r="G33" s="42"/>
      <c r="H33" s="30">
        <f t="shared" si="0"/>
        <v>0</v>
      </c>
    </row>
    <row r="34" spans="1:8" ht="26.4">
      <c r="A34" s="20" t="s">
        <v>138</v>
      </c>
      <c r="B34" s="21" t="s">
        <v>254</v>
      </c>
      <c r="C34" s="43"/>
      <c r="D34" s="15" t="s">
        <v>25</v>
      </c>
      <c r="E34" s="18">
        <v>0</v>
      </c>
      <c r="F34" s="41"/>
      <c r="G34" s="42"/>
      <c r="H34" s="30">
        <f t="shared" si="0"/>
        <v>0</v>
      </c>
    </row>
    <row r="35" spans="1:8" ht="39.6">
      <c r="A35" s="20" t="s">
        <v>139</v>
      </c>
      <c r="B35" s="21" t="s">
        <v>256</v>
      </c>
      <c r="C35" s="43"/>
      <c r="D35" s="15" t="s">
        <v>21</v>
      </c>
      <c r="E35" s="18">
        <v>18</v>
      </c>
      <c r="F35" s="41"/>
      <c r="G35" s="42"/>
      <c r="H35" s="30">
        <f t="shared" si="0"/>
        <v>0</v>
      </c>
    </row>
    <row r="36" spans="1:8" ht="26.4">
      <c r="A36" s="20" t="s">
        <v>142</v>
      </c>
      <c r="B36" s="21" t="s">
        <v>257</v>
      </c>
      <c r="C36" s="43"/>
      <c r="D36" s="15" t="s">
        <v>25</v>
      </c>
      <c r="E36" s="18">
        <v>62</v>
      </c>
      <c r="F36" s="41"/>
      <c r="G36" s="42"/>
      <c r="H36" s="30">
        <f t="shared" si="0"/>
        <v>0</v>
      </c>
    </row>
    <row r="37" spans="1:8" ht="26.4">
      <c r="A37" s="20" t="s">
        <v>143</v>
      </c>
      <c r="B37" s="21" t="s">
        <v>258</v>
      </c>
      <c r="C37" s="43"/>
      <c r="D37" s="15" t="s">
        <v>25</v>
      </c>
      <c r="E37" s="18">
        <v>21</v>
      </c>
      <c r="F37" s="41"/>
      <c r="G37" s="42"/>
      <c r="H37" s="30">
        <f t="shared" si="0"/>
        <v>0</v>
      </c>
    </row>
    <row r="38" spans="1:8" ht="26.4">
      <c r="A38" s="20" t="s">
        <v>144</v>
      </c>
      <c r="B38" s="21" t="s">
        <v>259</v>
      </c>
      <c r="C38" s="43"/>
      <c r="D38" s="15" t="s">
        <v>25</v>
      </c>
      <c r="E38" s="18">
        <v>21</v>
      </c>
      <c r="F38" s="41"/>
      <c r="G38" s="42"/>
      <c r="H38" s="30">
        <f t="shared" si="0"/>
        <v>0</v>
      </c>
    </row>
    <row r="39" spans="1:8" ht="12.75">
      <c r="A39" s="20" t="s">
        <v>145</v>
      </c>
      <c r="B39" s="21" t="s">
        <v>263</v>
      </c>
      <c r="C39" s="43"/>
      <c r="D39" s="15" t="s">
        <v>25</v>
      </c>
      <c r="E39" s="18">
        <v>14</v>
      </c>
      <c r="F39" s="41"/>
      <c r="G39" s="42"/>
      <c r="H39" s="30">
        <f t="shared" si="0"/>
        <v>0</v>
      </c>
    </row>
    <row r="40" spans="1:8" ht="26.4">
      <c r="A40" s="20" t="s">
        <v>146</v>
      </c>
      <c r="B40" s="21" t="s">
        <v>262</v>
      </c>
      <c r="C40" s="43"/>
      <c r="D40" s="15" t="s">
        <v>25</v>
      </c>
      <c r="E40" s="18">
        <v>87</v>
      </c>
      <c r="F40" s="41"/>
      <c r="G40" s="42"/>
      <c r="H40" s="30">
        <f t="shared" si="0"/>
        <v>0</v>
      </c>
    </row>
    <row r="41" spans="1:8" ht="26.4">
      <c r="A41" s="20" t="s">
        <v>147</v>
      </c>
      <c r="B41" s="21" t="s">
        <v>261</v>
      </c>
      <c r="C41" s="43"/>
      <c r="D41" s="15" t="s">
        <v>25</v>
      </c>
      <c r="E41" s="18">
        <v>14</v>
      </c>
      <c r="F41" s="41"/>
      <c r="G41" s="42"/>
      <c r="H41" s="30">
        <f t="shared" si="0"/>
        <v>0</v>
      </c>
    </row>
    <row r="42" spans="1:8" ht="26.4">
      <c r="A42" s="20" t="s">
        <v>148</v>
      </c>
      <c r="B42" s="21" t="s">
        <v>260</v>
      </c>
      <c r="C42" s="43"/>
      <c r="D42" s="15" t="s">
        <v>25</v>
      </c>
      <c r="E42" s="18">
        <v>18</v>
      </c>
      <c r="F42" s="41"/>
      <c r="G42" s="42"/>
      <c r="H42" s="30">
        <f t="shared" si="0"/>
        <v>0</v>
      </c>
    </row>
    <row r="43" spans="1:8" ht="39.6">
      <c r="A43" s="20" t="s">
        <v>149</v>
      </c>
      <c r="B43" s="21" t="s">
        <v>279</v>
      </c>
      <c r="C43" s="43"/>
      <c r="D43" s="15" t="s">
        <v>25</v>
      </c>
      <c r="E43" s="18">
        <v>0</v>
      </c>
      <c r="F43" s="41"/>
      <c r="G43" s="42"/>
      <c r="H43" s="30">
        <f t="shared" si="0"/>
        <v>0</v>
      </c>
    </row>
    <row r="44" spans="1:8" ht="39.6">
      <c r="A44" s="20" t="s">
        <v>150</v>
      </c>
      <c r="B44" s="21" t="s">
        <v>280</v>
      </c>
      <c r="C44" s="43"/>
      <c r="D44" s="15" t="s">
        <v>25</v>
      </c>
      <c r="E44" s="18">
        <v>18</v>
      </c>
      <c r="F44" s="41"/>
      <c r="G44" s="42"/>
      <c r="H44" s="30">
        <f t="shared" si="0"/>
        <v>0</v>
      </c>
    </row>
    <row r="45" spans="1:8" ht="26.4">
      <c r="A45" s="20" t="s">
        <v>151</v>
      </c>
      <c r="B45" s="21" t="s">
        <v>264</v>
      </c>
      <c r="C45" s="43"/>
      <c r="D45" s="15" t="s">
        <v>25</v>
      </c>
      <c r="E45" s="18">
        <v>4</v>
      </c>
      <c r="F45" s="41"/>
      <c r="G45" s="42"/>
      <c r="H45" s="30">
        <f t="shared" si="0"/>
        <v>0</v>
      </c>
    </row>
    <row r="46" spans="1:8" ht="26.4">
      <c r="A46" s="20" t="s">
        <v>152</v>
      </c>
      <c r="B46" s="21" t="s">
        <v>265</v>
      </c>
      <c r="C46" s="44"/>
      <c r="D46" s="15" t="s">
        <v>25</v>
      </c>
      <c r="E46" s="18">
        <v>2</v>
      </c>
      <c r="F46" s="41"/>
      <c r="G46" s="42"/>
      <c r="H46" s="30">
        <f t="shared" si="0"/>
        <v>0</v>
      </c>
    </row>
    <row r="47" spans="1:8" ht="12.75">
      <c r="A47" s="20" t="s">
        <v>153</v>
      </c>
      <c r="B47" s="21" t="s">
        <v>266</v>
      </c>
      <c r="C47" s="45"/>
      <c r="D47" s="15" t="s">
        <v>25</v>
      </c>
      <c r="E47" s="18">
        <v>6</v>
      </c>
      <c r="F47" s="41"/>
      <c r="G47" s="42"/>
      <c r="H47" s="30">
        <f t="shared" si="0"/>
        <v>0</v>
      </c>
    </row>
    <row r="48" spans="1:8" ht="26.4">
      <c r="A48" s="20" t="s">
        <v>198</v>
      </c>
      <c r="B48" s="21" t="s">
        <v>267</v>
      </c>
      <c r="C48" s="43"/>
      <c r="D48" s="15" t="s">
        <v>21</v>
      </c>
      <c r="E48" s="18">
        <v>1</v>
      </c>
      <c r="F48" s="41"/>
      <c r="G48" s="42"/>
      <c r="H48" s="30">
        <f t="shared" si="0"/>
        <v>0</v>
      </c>
    </row>
    <row r="49" spans="1:8" ht="12.75">
      <c r="A49" s="20" t="s">
        <v>199</v>
      </c>
      <c r="B49" s="21" t="s">
        <v>268</v>
      </c>
      <c r="C49" s="43"/>
      <c r="D49" s="27" t="s">
        <v>25</v>
      </c>
      <c r="E49" s="18">
        <v>1</v>
      </c>
      <c r="F49" s="41"/>
      <c r="G49" s="42"/>
      <c r="H49" s="30">
        <f t="shared" si="0"/>
        <v>0</v>
      </c>
    </row>
    <row r="50" spans="1:8" ht="26.4">
      <c r="A50" s="20" t="s">
        <v>200</v>
      </c>
      <c r="B50" s="21" t="s">
        <v>271</v>
      </c>
      <c r="C50" s="43"/>
      <c r="D50" s="27" t="s">
        <v>25</v>
      </c>
      <c r="E50" s="18">
        <v>2</v>
      </c>
      <c r="F50" s="41"/>
      <c r="G50" s="42"/>
      <c r="H50" s="30">
        <f t="shared" si="0"/>
        <v>0</v>
      </c>
    </row>
    <row r="51" spans="1:8" ht="26.4">
      <c r="A51" s="20" t="s">
        <v>201</v>
      </c>
      <c r="B51" s="21" t="s">
        <v>269</v>
      </c>
      <c r="C51" s="43"/>
      <c r="D51" s="27" t="s">
        <v>25</v>
      </c>
      <c r="E51" s="18">
        <v>2</v>
      </c>
      <c r="F51" s="41"/>
      <c r="G51" s="42"/>
      <c r="H51" s="30">
        <f t="shared" si="0"/>
        <v>0</v>
      </c>
    </row>
    <row r="52" spans="1:8" ht="26.4">
      <c r="A52" s="20" t="s">
        <v>202</v>
      </c>
      <c r="B52" s="21" t="s">
        <v>270</v>
      </c>
      <c r="C52" s="43"/>
      <c r="D52" s="27" t="s">
        <v>25</v>
      </c>
      <c r="E52" s="18">
        <v>4</v>
      </c>
      <c r="F52" s="41"/>
      <c r="G52" s="42"/>
      <c r="H52" s="30">
        <f t="shared" si="0"/>
        <v>0</v>
      </c>
    </row>
    <row r="53" spans="1:8" ht="12.75">
      <c r="A53" s="12" t="s">
        <v>10</v>
      </c>
      <c r="B53" s="13" t="s">
        <v>13</v>
      </c>
      <c r="C53" s="40"/>
      <c r="D53" s="15"/>
      <c r="E53" s="16"/>
      <c r="F53" s="16"/>
      <c r="G53" s="11"/>
      <c r="H53" s="30"/>
    </row>
    <row r="54" spans="1:8" ht="12.75">
      <c r="A54" s="19"/>
      <c r="B54" s="13" t="s">
        <v>35</v>
      </c>
      <c r="C54" s="40"/>
      <c r="D54" s="15"/>
      <c r="E54" s="18"/>
      <c r="F54" s="16"/>
      <c r="G54" s="11"/>
      <c r="H54" s="30"/>
    </row>
    <row r="55" spans="1:8" ht="26.4">
      <c r="A55" s="20" t="s">
        <v>154</v>
      </c>
      <c r="B55" s="14" t="s">
        <v>36</v>
      </c>
      <c r="C55" s="43"/>
      <c r="D55" s="15" t="s">
        <v>22</v>
      </c>
      <c r="E55" s="18">
        <v>2400</v>
      </c>
      <c r="F55" s="41"/>
      <c r="G55" s="42"/>
      <c r="H55" s="30">
        <f t="shared" si="0"/>
        <v>0</v>
      </c>
    </row>
    <row r="56" spans="1:8" ht="12.75">
      <c r="A56" s="19"/>
      <c r="B56" s="13" t="s">
        <v>58</v>
      </c>
      <c r="C56" s="40"/>
      <c r="D56" s="15"/>
      <c r="E56" s="18"/>
      <c r="F56" s="16"/>
      <c r="G56" s="11"/>
      <c r="H56" s="30"/>
    </row>
    <row r="57" spans="1:8" ht="18" customHeight="1">
      <c r="A57" s="20" t="s">
        <v>155</v>
      </c>
      <c r="B57" s="21" t="s">
        <v>108</v>
      </c>
      <c r="C57" s="43"/>
      <c r="D57" s="15" t="s">
        <v>22</v>
      </c>
      <c r="E57" s="18">
        <v>440</v>
      </c>
      <c r="F57" s="41"/>
      <c r="G57" s="42"/>
      <c r="H57" s="30">
        <f t="shared" si="0"/>
        <v>0</v>
      </c>
    </row>
    <row r="58" spans="1:8" ht="12.75">
      <c r="A58" s="20" t="s">
        <v>156</v>
      </c>
      <c r="B58" s="14" t="s">
        <v>57</v>
      </c>
      <c r="C58" s="43"/>
      <c r="D58" s="15" t="s">
        <v>22</v>
      </c>
      <c r="E58" s="18">
        <v>180</v>
      </c>
      <c r="F58" s="41"/>
      <c r="G58" s="42"/>
      <c r="H58" s="30">
        <f t="shared" si="0"/>
        <v>0</v>
      </c>
    </row>
    <row r="59" spans="1:8" ht="12.75">
      <c r="A59" s="20" t="s">
        <v>157</v>
      </c>
      <c r="B59" s="14" t="s">
        <v>56</v>
      </c>
      <c r="C59" s="43"/>
      <c r="D59" s="15" t="s">
        <v>22</v>
      </c>
      <c r="E59" s="18">
        <v>200</v>
      </c>
      <c r="F59" s="41"/>
      <c r="G59" s="42"/>
      <c r="H59" s="30">
        <f t="shared" si="0"/>
        <v>0</v>
      </c>
    </row>
    <row r="60" spans="1:8" ht="12.75">
      <c r="A60" s="19"/>
      <c r="B60" s="13" t="s">
        <v>14</v>
      </c>
      <c r="C60" s="40"/>
      <c r="D60" s="15"/>
      <c r="E60" s="18"/>
      <c r="F60" s="16"/>
      <c r="G60" s="11"/>
      <c r="H60" s="30"/>
    </row>
    <row r="61" spans="1:8" ht="12.75">
      <c r="A61" s="20" t="s">
        <v>158</v>
      </c>
      <c r="B61" s="14" t="s">
        <v>55</v>
      </c>
      <c r="C61" s="43"/>
      <c r="D61" s="15"/>
      <c r="E61" s="18">
        <v>60</v>
      </c>
      <c r="F61" s="41"/>
      <c r="G61" s="42"/>
      <c r="H61" s="30">
        <f t="shared" si="0"/>
        <v>0</v>
      </c>
    </row>
    <row r="62" spans="1:8" ht="26.4">
      <c r="A62" s="20" t="s">
        <v>159</v>
      </c>
      <c r="B62" s="14" t="s">
        <v>32</v>
      </c>
      <c r="C62" s="43"/>
      <c r="D62" s="15" t="s">
        <v>25</v>
      </c>
      <c r="E62" s="18">
        <v>1000</v>
      </c>
      <c r="F62" s="41"/>
      <c r="G62" s="42"/>
      <c r="H62" s="30">
        <f t="shared" si="0"/>
        <v>0</v>
      </c>
    </row>
    <row r="63" spans="1:8" ht="26.4">
      <c r="A63" s="20" t="s">
        <v>160</v>
      </c>
      <c r="B63" s="21" t="s">
        <v>121</v>
      </c>
      <c r="C63" s="43"/>
      <c r="D63" s="27" t="s">
        <v>22</v>
      </c>
      <c r="E63" s="18">
        <v>670</v>
      </c>
      <c r="F63" s="41"/>
      <c r="G63" s="42"/>
      <c r="H63" s="30">
        <f t="shared" si="0"/>
        <v>0</v>
      </c>
    </row>
    <row r="64" spans="1:8" ht="12.75">
      <c r="A64" s="20" t="s">
        <v>161</v>
      </c>
      <c r="B64" s="21" t="s">
        <v>122</v>
      </c>
      <c r="C64" s="43"/>
      <c r="D64" s="15" t="s">
        <v>22</v>
      </c>
      <c r="E64" s="18">
        <v>360</v>
      </c>
      <c r="F64" s="41"/>
      <c r="G64" s="42"/>
      <c r="H64" s="30">
        <f t="shared" si="0"/>
        <v>0</v>
      </c>
    </row>
    <row r="65" spans="1:8" ht="12.75">
      <c r="A65" s="20" t="s">
        <v>203</v>
      </c>
      <c r="B65" s="14" t="s">
        <v>15</v>
      </c>
      <c r="C65" s="43"/>
      <c r="D65" s="15" t="s">
        <v>21</v>
      </c>
      <c r="E65" s="18">
        <v>1</v>
      </c>
      <c r="F65" s="41"/>
      <c r="G65" s="42"/>
      <c r="H65" s="30">
        <f t="shared" si="0"/>
        <v>0</v>
      </c>
    </row>
    <row r="66" spans="1:8" ht="12.75">
      <c r="A66" s="19"/>
      <c r="B66" s="13" t="s">
        <v>27</v>
      </c>
      <c r="C66" s="40"/>
      <c r="D66" s="15"/>
      <c r="E66" s="16"/>
      <c r="F66" s="16"/>
      <c r="G66" s="11"/>
      <c r="H66" s="30"/>
    </row>
    <row r="67" spans="1:8" ht="12.75">
      <c r="A67" s="20" t="s">
        <v>204</v>
      </c>
      <c r="B67" s="14" t="s">
        <v>37</v>
      </c>
      <c r="C67" s="43"/>
      <c r="D67" s="15" t="s">
        <v>38</v>
      </c>
      <c r="E67" s="18">
        <v>4</v>
      </c>
      <c r="F67" s="41"/>
      <c r="G67" s="42"/>
      <c r="H67" s="30">
        <f aca="true" t="shared" si="1" ref="H67:H105">IF(ISBLANK(F67),E67*G67,F67*G67)</f>
        <v>0</v>
      </c>
    </row>
    <row r="68" spans="1:8" ht="12.75">
      <c r="A68" s="12" t="s">
        <v>11</v>
      </c>
      <c r="B68" s="13" t="s">
        <v>16</v>
      </c>
      <c r="C68" s="40"/>
      <c r="D68" s="15"/>
      <c r="E68" s="16"/>
      <c r="F68" s="16"/>
      <c r="G68" s="11"/>
      <c r="H68" s="30"/>
    </row>
    <row r="69" spans="1:8" ht="26.4">
      <c r="A69" s="20" t="s">
        <v>162</v>
      </c>
      <c r="B69" s="21" t="s">
        <v>123</v>
      </c>
      <c r="C69" s="43"/>
      <c r="D69" s="15" t="s">
        <v>21</v>
      </c>
      <c r="E69" s="18">
        <v>1</v>
      </c>
      <c r="F69" s="41"/>
      <c r="G69" s="42"/>
      <c r="H69" s="30">
        <f t="shared" si="1"/>
        <v>0</v>
      </c>
    </row>
    <row r="70" spans="1:8" ht="12.75">
      <c r="A70" s="20" t="s">
        <v>163</v>
      </c>
      <c r="B70" s="14" t="s">
        <v>17</v>
      </c>
      <c r="C70" s="43"/>
      <c r="D70" s="15" t="s">
        <v>21</v>
      </c>
      <c r="E70" s="18">
        <v>1</v>
      </c>
      <c r="F70" s="41"/>
      <c r="G70" s="42"/>
      <c r="H70" s="30">
        <f t="shared" si="1"/>
        <v>0</v>
      </c>
    </row>
    <row r="71" spans="1:8" ht="12.75">
      <c r="A71" s="20" t="s">
        <v>164</v>
      </c>
      <c r="B71" s="14" t="s">
        <v>39</v>
      </c>
      <c r="C71" s="43"/>
      <c r="D71" s="15" t="s">
        <v>21</v>
      </c>
      <c r="E71" s="18">
        <v>1</v>
      </c>
      <c r="F71" s="41"/>
      <c r="G71" s="42"/>
      <c r="H71" s="30">
        <f t="shared" si="1"/>
        <v>0</v>
      </c>
    </row>
    <row r="72" spans="1:8" ht="12.75">
      <c r="A72" s="20" t="s">
        <v>165</v>
      </c>
      <c r="B72" s="14" t="s">
        <v>28</v>
      </c>
      <c r="C72" s="43"/>
      <c r="D72" s="15" t="s">
        <v>21</v>
      </c>
      <c r="E72" s="18">
        <v>1</v>
      </c>
      <c r="F72" s="41"/>
      <c r="G72" s="42"/>
      <c r="H72" s="30">
        <f t="shared" si="1"/>
        <v>0</v>
      </c>
    </row>
    <row r="73" spans="1:8" ht="12.75">
      <c r="A73" s="20" t="s">
        <v>166</v>
      </c>
      <c r="B73" s="14" t="s">
        <v>29</v>
      </c>
      <c r="C73" s="43"/>
      <c r="D73" s="15" t="s">
        <v>21</v>
      </c>
      <c r="E73" s="18">
        <v>1</v>
      </c>
      <c r="F73" s="41"/>
      <c r="G73" s="42"/>
      <c r="H73" s="30">
        <f t="shared" si="1"/>
        <v>0</v>
      </c>
    </row>
    <row r="74" spans="1:8" ht="26.4">
      <c r="A74" s="20" t="s">
        <v>167</v>
      </c>
      <c r="B74" s="21" t="s">
        <v>107</v>
      </c>
      <c r="C74" s="43"/>
      <c r="D74" s="15" t="s">
        <v>21</v>
      </c>
      <c r="E74" s="18">
        <v>1</v>
      </c>
      <c r="F74" s="41"/>
      <c r="G74" s="42"/>
      <c r="H74" s="30">
        <f t="shared" si="1"/>
        <v>0</v>
      </c>
    </row>
    <row r="75" spans="1:8" ht="12.75">
      <c r="A75" s="12" t="s">
        <v>12</v>
      </c>
      <c r="B75" s="13" t="s">
        <v>18</v>
      </c>
      <c r="C75" s="40"/>
      <c r="D75" s="15"/>
      <c r="E75" s="16"/>
      <c r="F75" s="16"/>
      <c r="G75" s="11"/>
      <c r="H75" s="30"/>
    </row>
    <row r="76" spans="1:8" ht="12.75">
      <c r="A76" s="20" t="s">
        <v>168</v>
      </c>
      <c r="B76" s="14" t="s">
        <v>33</v>
      </c>
      <c r="C76" s="43"/>
      <c r="D76" s="15" t="s">
        <v>21</v>
      </c>
      <c r="E76" s="18">
        <v>1</v>
      </c>
      <c r="F76" s="41"/>
      <c r="G76" s="42"/>
      <c r="H76" s="30">
        <f t="shared" si="1"/>
        <v>0</v>
      </c>
    </row>
    <row r="77" spans="1:8" ht="12.75">
      <c r="A77" s="20" t="s">
        <v>169</v>
      </c>
      <c r="B77" s="14" t="s">
        <v>40</v>
      </c>
      <c r="C77" s="43"/>
      <c r="D77" s="15" t="s">
        <v>21</v>
      </c>
      <c r="E77" s="18">
        <v>1</v>
      </c>
      <c r="F77" s="41"/>
      <c r="G77" s="42"/>
      <c r="H77" s="30">
        <f t="shared" si="1"/>
        <v>0</v>
      </c>
    </row>
    <row r="78" spans="1:8" ht="12.75">
      <c r="A78" s="20" t="s">
        <v>170</v>
      </c>
      <c r="B78" s="14" t="s">
        <v>53</v>
      </c>
      <c r="C78" s="43"/>
      <c r="D78" s="15" t="s">
        <v>21</v>
      </c>
      <c r="E78" s="18">
        <v>4</v>
      </c>
      <c r="F78" s="41"/>
      <c r="G78" s="42"/>
      <c r="H78" s="30">
        <f t="shared" si="1"/>
        <v>0</v>
      </c>
    </row>
    <row r="79" spans="1:8" ht="12.75">
      <c r="A79" s="20" t="s">
        <v>171</v>
      </c>
      <c r="B79" s="14" t="s">
        <v>54</v>
      </c>
      <c r="C79" s="43"/>
      <c r="D79" s="15" t="s">
        <v>21</v>
      </c>
      <c r="E79" s="18">
        <v>5</v>
      </c>
      <c r="F79" s="41"/>
      <c r="G79" s="42"/>
      <c r="H79" s="30">
        <f t="shared" si="1"/>
        <v>0</v>
      </c>
    </row>
    <row r="80" spans="1:8" ht="12.75">
      <c r="A80" s="20" t="s">
        <v>172</v>
      </c>
      <c r="B80" s="21" t="s">
        <v>125</v>
      </c>
      <c r="C80" s="43"/>
      <c r="D80" s="15" t="s">
        <v>21</v>
      </c>
      <c r="E80" s="18">
        <v>1</v>
      </c>
      <c r="F80" s="41"/>
      <c r="G80" s="42"/>
      <c r="H80" s="30">
        <f t="shared" si="1"/>
        <v>0</v>
      </c>
    </row>
    <row r="81" spans="1:8" ht="26.4">
      <c r="A81" s="20" t="s">
        <v>173</v>
      </c>
      <c r="B81" s="21" t="s">
        <v>274</v>
      </c>
      <c r="C81" s="43"/>
      <c r="D81" s="15" t="s">
        <v>21</v>
      </c>
      <c r="E81" s="16">
        <v>1</v>
      </c>
      <c r="F81" s="41"/>
      <c r="G81" s="42"/>
      <c r="H81" s="30">
        <f t="shared" si="1"/>
        <v>0</v>
      </c>
    </row>
    <row r="82" spans="1:8" ht="12.75">
      <c r="A82" s="20" t="s">
        <v>174</v>
      </c>
      <c r="B82" s="14" t="s">
        <v>30</v>
      </c>
      <c r="C82" s="43"/>
      <c r="D82" s="15" t="s">
        <v>21</v>
      </c>
      <c r="E82" s="18">
        <v>1</v>
      </c>
      <c r="F82" s="41"/>
      <c r="G82" s="42"/>
      <c r="H82" s="30">
        <f t="shared" si="1"/>
        <v>0</v>
      </c>
    </row>
    <row r="83" spans="1:8" ht="26.4">
      <c r="A83" s="20" t="s">
        <v>175</v>
      </c>
      <c r="B83" s="21" t="s">
        <v>275</v>
      </c>
      <c r="C83" s="43"/>
      <c r="D83" s="15" t="s">
        <v>21</v>
      </c>
      <c r="E83" s="18">
        <v>1</v>
      </c>
      <c r="F83" s="41"/>
      <c r="G83" s="42"/>
      <c r="H83" s="30">
        <f t="shared" si="1"/>
        <v>0</v>
      </c>
    </row>
    <row r="84" spans="1:8" ht="12.75">
      <c r="A84" s="20" t="s">
        <v>176</v>
      </c>
      <c r="B84" s="14" t="s">
        <v>41</v>
      </c>
      <c r="C84" s="43"/>
      <c r="D84" s="15" t="s">
        <v>21</v>
      </c>
      <c r="E84" s="18">
        <v>1</v>
      </c>
      <c r="F84" s="41"/>
      <c r="G84" s="42"/>
      <c r="H84" s="30">
        <f t="shared" si="1"/>
        <v>0</v>
      </c>
    </row>
    <row r="85" spans="1:8" ht="12.75">
      <c r="A85" s="20" t="s">
        <v>177</v>
      </c>
      <c r="B85" s="14" t="s">
        <v>31</v>
      </c>
      <c r="C85" s="43"/>
      <c r="D85" s="15" t="s">
        <v>21</v>
      </c>
      <c r="E85" s="18">
        <v>1</v>
      </c>
      <c r="F85" s="41"/>
      <c r="G85" s="42"/>
      <c r="H85" s="30">
        <f t="shared" si="1"/>
        <v>0</v>
      </c>
    </row>
    <row r="86" spans="1:8" ht="12.75">
      <c r="A86" s="20" t="s">
        <v>178</v>
      </c>
      <c r="B86" s="14" t="s">
        <v>42</v>
      </c>
      <c r="C86" s="43"/>
      <c r="D86" s="15" t="s">
        <v>21</v>
      </c>
      <c r="E86" s="18">
        <v>1</v>
      </c>
      <c r="F86" s="41"/>
      <c r="G86" s="42"/>
      <c r="H86" s="30">
        <f t="shared" si="1"/>
        <v>0</v>
      </c>
    </row>
    <row r="87" spans="1:8" ht="12.75">
      <c r="A87" s="20" t="s">
        <v>179</v>
      </c>
      <c r="B87" s="14" t="s">
        <v>19</v>
      </c>
      <c r="C87" s="43"/>
      <c r="D87" s="15" t="s">
        <v>21</v>
      </c>
      <c r="E87" s="18">
        <v>1</v>
      </c>
      <c r="F87" s="41"/>
      <c r="G87" s="42"/>
      <c r="H87" s="30">
        <f t="shared" si="1"/>
        <v>0</v>
      </c>
    </row>
    <row r="88" spans="1:8" ht="12.75">
      <c r="A88" s="20" t="s">
        <v>180</v>
      </c>
      <c r="B88" s="14" t="s">
        <v>20</v>
      </c>
      <c r="C88" s="43"/>
      <c r="D88" s="15" t="s">
        <v>21</v>
      </c>
      <c r="E88" s="18">
        <v>1</v>
      </c>
      <c r="F88" s="41"/>
      <c r="G88" s="42"/>
      <c r="H88" s="30">
        <f t="shared" si="1"/>
        <v>0</v>
      </c>
    </row>
    <row r="89" spans="1:8" ht="12.75">
      <c r="A89" s="20" t="s">
        <v>181</v>
      </c>
      <c r="B89" s="14" t="s">
        <v>43</v>
      </c>
      <c r="C89" s="43"/>
      <c r="D89" s="15" t="s">
        <v>21</v>
      </c>
      <c r="E89" s="18">
        <v>1</v>
      </c>
      <c r="F89" s="41"/>
      <c r="G89" s="42"/>
      <c r="H89" s="30">
        <f t="shared" si="1"/>
        <v>0</v>
      </c>
    </row>
    <row r="90" spans="1:8" ht="12.75">
      <c r="A90" s="20" t="s">
        <v>182</v>
      </c>
      <c r="B90" s="14" t="s">
        <v>78</v>
      </c>
      <c r="C90" s="43"/>
      <c r="D90" s="15" t="s">
        <v>21</v>
      </c>
      <c r="E90" s="18">
        <v>1</v>
      </c>
      <c r="F90" s="41"/>
      <c r="G90" s="42"/>
      <c r="H90" s="30">
        <f t="shared" si="1"/>
        <v>0</v>
      </c>
    </row>
    <row r="91" spans="1:8" ht="12.75">
      <c r="A91" s="20" t="s">
        <v>183</v>
      </c>
      <c r="B91" s="14" t="s">
        <v>79</v>
      </c>
      <c r="C91" s="43"/>
      <c r="D91" s="15" t="s">
        <v>21</v>
      </c>
      <c r="E91" s="18">
        <v>1</v>
      </c>
      <c r="F91" s="41"/>
      <c r="G91" s="42"/>
      <c r="H91" s="30">
        <f t="shared" si="1"/>
        <v>0</v>
      </c>
    </row>
    <row r="92" spans="1:8" ht="12.75">
      <c r="A92" s="20" t="s">
        <v>184</v>
      </c>
      <c r="B92" s="14" t="s">
        <v>80</v>
      </c>
      <c r="C92" s="43"/>
      <c r="D92" s="15" t="s">
        <v>21</v>
      </c>
      <c r="E92" s="18">
        <v>1</v>
      </c>
      <c r="F92" s="41"/>
      <c r="G92" s="42"/>
      <c r="H92" s="30">
        <f t="shared" si="1"/>
        <v>0</v>
      </c>
    </row>
    <row r="93" spans="1:8" ht="12.75">
      <c r="A93" s="20" t="s">
        <v>185</v>
      </c>
      <c r="B93" s="14" t="s">
        <v>81</v>
      </c>
      <c r="C93" s="43"/>
      <c r="D93" s="15" t="s">
        <v>21</v>
      </c>
      <c r="E93" s="18">
        <v>1</v>
      </c>
      <c r="F93" s="41"/>
      <c r="G93" s="42"/>
      <c r="H93" s="30">
        <f t="shared" si="1"/>
        <v>0</v>
      </c>
    </row>
    <row r="94" spans="1:8" ht="12.75">
      <c r="A94" s="20" t="s">
        <v>186</v>
      </c>
      <c r="B94" s="14" t="s">
        <v>82</v>
      </c>
      <c r="C94" s="43"/>
      <c r="D94" s="15" t="s">
        <v>21</v>
      </c>
      <c r="E94" s="18">
        <v>1</v>
      </c>
      <c r="F94" s="41"/>
      <c r="G94" s="42"/>
      <c r="H94" s="30">
        <f t="shared" si="1"/>
        <v>0</v>
      </c>
    </row>
    <row r="95" spans="1:8" ht="12.75">
      <c r="A95" s="20" t="s">
        <v>187</v>
      </c>
      <c r="B95" s="14" t="s">
        <v>83</v>
      </c>
      <c r="C95" s="43"/>
      <c r="D95" s="15" t="s">
        <v>21</v>
      </c>
      <c r="E95" s="18">
        <v>1</v>
      </c>
      <c r="F95" s="41"/>
      <c r="G95" s="42"/>
      <c r="H95" s="30">
        <f t="shared" si="1"/>
        <v>0</v>
      </c>
    </row>
    <row r="96" spans="1:8" ht="12.75">
      <c r="A96" s="20" t="s">
        <v>188</v>
      </c>
      <c r="B96" s="14" t="s">
        <v>84</v>
      </c>
      <c r="C96" s="43"/>
      <c r="D96" s="15" t="s">
        <v>21</v>
      </c>
      <c r="E96" s="18">
        <v>1</v>
      </c>
      <c r="F96" s="41"/>
      <c r="G96" s="42"/>
      <c r="H96" s="30">
        <f t="shared" si="1"/>
        <v>0</v>
      </c>
    </row>
    <row r="97" spans="1:8" ht="12.75">
      <c r="A97" s="20" t="s">
        <v>189</v>
      </c>
      <c r="B97" s="14" t="s">
        <v>85</v>
      </c>
      <c r="C97" s="43"/>
      <c r="D97" s="15" t="s">
        <v>21</v>
      </c>
      <c r="E97" s="18">
        <v>1</v>
      </c>
      <c r="F97" s="41"/>
      <c r="G97" s="42"/>
      <c r="H97" s="30">
        <f t="shared" si="1"/>
        <v>0</v>
      </c>
    </row>
    <row r="98" spans="1:8" ht="12.75">
      <c r="A98" s="20" t="s">
        <v>190</v>
      </c>
      <c r="B98" s="14" t="s">
        <v>86</v>
      </c>
      <c r="C98" s="43"/>
      <c r="D98" s="15" t="s">
        <v>21</v>
      </c>
      <c r="E98" s="18">
        <v>1</v>
      </c>
      <c r="F98" s="41"/>
      <c r="G98" s="42"/>
      <c r="H98" s="30">
        <f t="shared" si="1"/>
        <v>0</v>
      </c>
    </row>
    <row r="99" spans="1:8" ht="26.4">
      <c r="A99" s="20" t="s">
        <v>191</v>
      </c>
      <c r="B99" s="14" t="s">
        <v>87</v>
      </c>
      <c r="C99" s="43"/>
      <c r="D99" s="15" t="s">
        <v>21</v>
      </c>
      <c r="E99" s="18">
        <v>1</v>
      </c>
      <c r="F99" s="41"/>
      <c r="G99" s="42"/>
      <c r="H99" s="30">
        <f t="shared" si="1"/>
        <v>0</v>
      </c>
    </row>
    <row r="100" spans="1:8" ht="12.75">
      <c r="A100" s="20" t="s">
        <v>192</v>
      </c>
      <c r="B100" s="14" t="s">
        <v>88</v>
      </c>
      <c r="C100" s="43"/>
      <c r="D100" s="15" t="s">
        <v>21</v>
      </c>
      <c r="E100" s="18">
        <v>1</v>
      </c>
      <c r="F100" s="41"/>
      <c r="G100" s="42"/>
      <c r="H100" s="30">
        <f t="shared" si="1"/>
        <v>0</v>
      </c>
    </row>
    <row r="101" spans="1:8" ht="12.75">
      <c r="A101" s="20" t="s">
        <v>193</v>
      </c>
      <c r="B101" s="14" t="s">
        <v>89</v>
      </c>
      <c r="C101" s="43"/>
      <c r="D101" s="15" t="s">
        <v>21</v>
      </c>
      <c r="E101" s="18">
        <v>1</v>
      </c>
      <c r="F101" s="41"/>
      <c r="G101" s="42"/>
      <c r="H101" s="30">
        <f t="shared" si="1"/>
        <v>0</v>
      </c>
    </row>
    <row r="102" spans="1:8" ht="12.75">
      <c r="A102" s="20" t="s">
        <v>194</v>
      </c>
      <c r="B102" s="14" t="s">
        <v>90</v>
      </c>
      <c r="C102" s="43"/>
      <c r="D102" s="15" t="s">
        <v>21</v>
      </c>
      <c r="E102" s="18">
        <v>1</v>
      </c>
      <c r="F102" s="41"/>
      <c r="G102" s="42"/>
      <c r="H102" s="30">
        <f t="shared" si="1"/>
        <v>0</v>
      </c>
    </row>
    <row r="103" spans="1:8" ht="12.75">
      <c r="A103" s="20" t="s">
        <v>207</v>
      </c>
      <c r="B103" s="21" t="s">
        <v>234</v>
      </c>
      <c r="C103" s="43"/>
      <c r="D103" s="15" t="s">
        <v>21</v>
      </c>
      <c r="E103" s="18">
        <v>1</v>
      </c>
      <c r="F103" s="41"/>
      <c r="G103" s="42"/>
      <c r="H103" s="30">
        <f t="shared" si="1"/>
        <v>0</v>
      </c>
    </row>
    <row r="104" spans="1:8" ht="26.4">
      <c r="A104" s="20" t="s">
        <v>205</v>
      </c>
      <c r="B104" s="21" t="s">
        <v>126</v>
      </c>
      <c r="C104" s="43"/>
      <c r="D104" s="15" t="s">
        <v>21</v>
      </c>
      <c r="E104" s="18">
        <v>1</v>
      </c>
      <c r="F104" s="41"/>
      <c r="G104" s="42"/>
      <c r="H104" s="30">
        <f t="shared" si="1"/>
        <v>0</v>
      </c>
    </row>
    <row r="105" spans="1:8" ht="27" thickBot="1">
      <c r="A105" s="20" t="s">
        <v>206</v>
      </c>
      <c r="B105" s="21" t="s">
        <v>127</v>
      </c>
      <c r="C105" s="43"/>
      <c r="D105" s="15" t="s">
        <v>21</v>
      </c>
      <c r="E105" s="18">
        <v>1</v>
      </c>
      <c r="F105" s="41"/>
      <c r="G105" s="42"/>
      <c r="H105" s="30">
        <f t="shared" si="1"/>
        <v>0</v>
      </c>
    </row>
    <row r="106" spans="1:9" ht="13.8" thickBot="1">
      <c r="A106" s="63" t="s">
        <v>91</v>
      </c>
      <c r="B106" s="64"/>
      <c r="C106" s="64"/>
      <c r="D106" s="64"/>
      <c r="E106" s="64"/>
      <c r="F106" s="64"/>
      <c r="G106" s="65"/>
      <c r="H106" s="31">
        <f>SUM(H8:H105)</f>
        <v>0</v>
      </c>
      <c r="I106" s="5" t="s">
        <v>2</v>
      </c>
    </row>
    <row r="107" spans="1:8" ht="12.75">
      <c r="A107" s="33" t="s">
        <v>238</v>
      </c>
      <c r="B107" s="23"/>
      <c r="C107" s="23"/>
      <c r="D107" s="23"/>
      <c r="E107" s="23"/>
      <c r="F107" s="23"/>
      <c r="G107" s="23"/>
      <c r="H107" s="24"/>
    </row>
    <row r="108" spans="1:8" ht="23.4" customHeight="1">
      <c r="A108" s="66" t="s">
        <v>232</v>
      </c>
      <c r="B108" s="67"/>
      <c r="C108" s="67"/>
      <c r="D108" s="67"/>
      <c r="E108" s="67"/>
      <c r="F108" s="67"/>
      <c r="G108" s="67"/>
      <c r="H108" s="68"/>
    </row>
    <row r="109" spans="1:8" ht="12.75">
      <c r="A109" s="69" t="s">
        <v>109</v>
      </c>
      <c r="B109" s="67"/>
      <c r="C109" s="67"/>
      <c r="D109" s="67"/>
      <c r="E109" s="67"/>
      <c r="F109" s="67"/>
      <c r="G109" s="67"/>
      <c r="H109" s="68"/>
    </row>
    <row r="110" spans="1:9" ht="13.8" thickBot="1">
      <c r="A110" s="53" t="s">
        <v>110</v>
      </c>
      <c r="B110" s="54"/>
      <c r="C110" s="54"/>
      <c r="D110" s="54"/>
      <c r="E110" s="54"/>
      <c r="F110" s="54"/>
      <c r="G110" s="54"/>
      <c r="H110" s="28"/>
      <c r="I110" s="5" t="s">
        <v>2</v>
      </c>
    </row>
  </sheetData>
  <sheetProtection algorithmName="SHA-512" hashValue="eLIvRqCZo3IP/uKEQxACot8CGBb82DZ35upwUoH5TWHGhMXW1L4K/ymgHLKt5Xs3fudDOaMvVpektspLN04siQ==" saltValue="cLXoC7W8TVktiCtkvGHjKA==" spinCount="100000" sheet="1" selectLockedCells="1"/>
  <mergeCells count="15">
    <mergeCell ref="A110:G110"/>
    <mergeCell ref="G5:H5"/>
    <mergeCell ref="B1:H1"/>
    <mergeCell ref="B2:G2"/>
    <mergeCell ref="A4:H4"/>
    <mergeCell ref="A5:A6"/>
    <mergeCell ref="B5:B6"/>
    <mergeCell ref="C5:C6"/>
    <mergeCell ref="D5:D6"/>
    <mergeCell ref="F5:F6"/>
    <mergeCell ref="E5:E6"/>
    <mergeCell ref="A106:G106"/>
    <mergeCell ref="A108:H108"/>
    <mergeCell ref="A109:H109"/>
    <mergeCell ref="C3:H3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scale="60" r:id="rId1"/>
  <colBreaks count="1" manualBreakCount="1">
    <brk id="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3"/>
  <sheetViews>
    <sheetView view="pageBreakPreview" zoomScale="101" zoomScaleSheetLayoutView="101" zoomScalePageLayoutView="115" workbookViewId="0" topLeftCell="A1">
      <selection activeCell="C12" sqref="C12"/>
    </sheetView>
  </sheetViews>
  <sheetFormatPr defaultColWidth="8.625" defaultRowHeight="12.75"/>
  <cols>
    <col min="1" max="1" width="9.625" style="0" customWidth="1"/>
    <col min="2" max="2" width="49.50390625" style="0" customWidth="1"/>
    <col min="3" max="3" width="17.50390625" style="0" customWidth="1"/>
    <col min="4" max="4" width="8.625" style="0" bestFit="1" customWidth="1"/>
    <col min="5" max="6" width="9.125" style="0" customWidth="1"/>
    <col min="7" max="7" width="11.375" style="0" customWidth="1"/>
    <col min="8" max="8" width="13.125" style="0" customWidth="1"/>
  </cols>
  <sheetData>
    <row r="1" spans="1:8" ht="14.4" thickBot="1">
      <c r="A1" s="38" t="s">
        <v>0</v>
      </c>
      <c r="B1" s="57" t="s">
        <v>235</v>
      </c>
      <c r="C1" s="57"/>
      <c r="D1" s="57"/>
      <c r="E1" s="57"/>
      <c r="F1" s="57"/>
      <c r="G1" s="57"/>
      <c r="H1" s="57"/>
    </row>
    <row r="2" spans="1:8" ht="28.2" thickBot="1">
      <c r="A2" s="39" t="s">
        <v>239</v>
      </c>
      <c r="B2" s="58" t="s">
        <v>240</v>
      </c>
      <c r="C2" s="58"/>
      <c r="D2" s="58"/>
      <c r="E2" s="58"/>
      <c r="F2" s="58"/>
      <c r="G2" s="58"/>
      <c r="H2" s="35" t="s">
        <v>3</v>
      </c>
    </row>
    <row r="3" spans="1:8" ht="14.4" thickBot="1">
      <c r="A3" s="48"/>
      <c r="B3" s="49" t="s">
        <v>276</v>
      </c>
      <c r="C3" s="70"/>
      <c r="D3" s="71"/>
      <c r="E3" s="71"/>
      <c r="F3" s="71"/>
      <c r="G3" s="71"/>
      <c r="H3" s="72"/>
    </row>
    <row r="4" spans="1:8" ht="13.8" thickBot="1">
      <c r="A4" s="59" t="s">
        <v>50</v>
      </c>
      <c r="B4" s="59"/>
      <c r="C4" s="59"/>
      <c r="D4" s="59"/>
      <c r="E4" s="59"/>
      <c r="F4" s="59"/>
      <c r="G4" s="59"/>
      <c r="H4" s="59"/>
    </row>
    <row r="5" spans="1:8" ht="13.8" thickBot="1">
      <c r="A5" s="60" t="s">
        <v>4</v>
      </c>
      <c r="B5" s="61" t="s">
        <v>136</v>
      </c>
      <c r="C5" s="62" t="s">
        <v>196</v>
      </c>
      <c r="D5" s="62" t="s">
        <v>5</v>
      </c>
      <c r="E5" s="62" t="s">
        <v>246</v>
      </c>
      <c r="F5" s="62" t="s">
        <v>245</v>
      </c>
      <c r="G5" s="55" t="s">
        <v>6</v>
      </c>
      <c r="H5" s="56"/>
    </row>
    <row r="6" spans="1:8" ht="27" thickBot="1">
      <c r="A6" s="60"/>
      <c r="B6" s="61"/>
      <c r="C6" s="61"/>
      <c r="D6" s="62"/>
      <c r="E6" s="62"/>
      <c r="F6" s="62"/>
      <c r="G6" s="36" t="s">
        <v>7</v>
      </c>
      <c r="H6" s="34" t="s">
        <v>249</v>
      </c>
    </row>
    <row r="7" spans="1:8" ht="12.75">
      <c r="A7" s="6">
        <v>0</v>
      </c>
      <c r="B7" s="13" t="s">
        <v>237</v>
      </c>
      <c r="C7" s="3"/>
      <c r="D7" s="2"/>
      <c r="E7" s="4"/>
      <c r="F7" s="4"/>
      <c r="G7" s="1"/>
      <c r="H7" s="29"/>
    </row>
    <row r="8" spans="1:8" ht="26.4">
      <c r="A8" s="7" t="s">
        <v>48</v>
      </c>
      <c r="B8" s="8" t="s">
        <v>92</v>
      </c>
      <c r="C8" s="14"/>
      <c r="D8" s="9" t="s">
        <v>21</v>
      </c>
      <c r="E8" s="10">
        <v>1</v>
      </c>
      <c r="F8" s="10"/>
      <c r="G8" s="82"/>
      <c r="H8" s="30">
        <f>IF(ISBLANK(F8),E8*G8,F8*G8)</f>
        <v>0</v>
      </c>
    </row>
    <row r="9" spans="1:8" ht="26.4">
      <c r="A9" s="7" t="s">
        <v>49</v>
      </c>
      <c r="B9" s="8" t="s">
        <v>272</v>
      </c>
      <c r="C9" s="14"/>
      <c r="D9" s="9" t="s">
        <v>21</v>
      </c>
      <c r="E9" s="10">
        <v>1</v>
      </c>
      <c r="F9" s="10"/>
      <c r="G9" s="82"/>
      <c r="H9" s="30">
        <f>IF(ISBLANK(F9),E9*G9,F9*G9)</f>
        <v>0</v>
      </c>
    </row>
    <row r="10" spans="1:8" ht="12.75">
      <c r="A10" s="12" t="s">
        <v>8</v>
      </c>
      <c r="B10" s="13" t="s">
        <v>24</v>
      </c>
      <c r="C10" s="14"/>
      <c r="D10" s="15"/>
      <c r="E10" s="16"/>
      <c r="F10" s="16"/>
      <c r="G10" s="17"/>
      <c r="H10" s="30"/>
    </row>
    <row r="11" spans="1:8" ht="12.75">
      <c r="A11" s="20" t="s">
        <v>93</v>
      </c>
      <c r="B11" s="21" t="s">
        <v>277</v>
      </c>
      <c r="C11" s="46"/>
      <c r="D11" s="15" t="s">
        <v>21</v>
      </c>
      <c r="E11" s="18">
        <v>1</v>
      </c>
      <c r="F11" s="41"/>
      <c r="G11" s="42"/>
      <c r="H11" s="30">
        <f aca="true" t="shared" si="0" ref="H11:H63">IF(ISBLANK(F11),E11*G11,F11*G11)</f>
        <v>0</v>
      </c>
    </row>
    <row r="12" spans="1:8" ht="12.75">
      <c r="A12" s="20" t="s">
        <v>94</v>
      </c>
      <c r="B12" s="21" t="s">
        <v>222</v>
      </c>
      <c r="C12" s="46"/>
      <c r="D12" s="15" t="s">
        <v>21</v>
      </c>
      <c r="E12" s="18">
        <v>1</v>
      </c>
      <c r="F12" s="41"/>
      <c r="G12" s="42"/>
      <c r="H12" s="30">
        <f t="shared" si="0"/>
        <v>0</v>
      </c>
    </row>
    <row r="13" spans="1:8" ht="26.4">
      <c r="A13" s="20" t="s">
        <v>95</v>
      </c>
      <c r="B13" s="21" t="s">
        <v>223</v>
      </c>
      <c r="C13" s="46"/>
      <c r="D13" s="15" t="s">
        <v>21</v>
      </c>
      <c r="E13" s="18">
        <v>1</v>
      </c>
      <c r="F13" s="41"/>
      <c r="G13" s="42"/>
      <c r="H13" s="30">
        <f t="shared" si="0"/>
        <v>0</v>
      </c>
    </row>
    <row r="14" spans="1:8" ht="39.6">
      <c r="A14" s="20" t="s">
        <v>96</v>
      </c>
      <c r="B14" s="21" t="s">
        <v>225</v>
      </c>
      <c r="C14" s="46"/>
      <c r="D14" s="15" t="s">
        <v>21</v>
      </c>
      <c r="E14" s="18">
        <v>1</v>
      </c>
      <c r="F14" s="41"/>
      <c r="G14" s="42"/>
      <c r="H14" s="30">
        <f t="shared" si="0"/>
        <v>0</v>
      </c>
    </row>
    <row r="15" spans="1:8" ht="26.4">
      <c r="A15" s="20" t="s">
        <v>97</v>
      </c>
      <c r="B15" s="21" t="s">
        <v>227</v>
      </c>
      <c r="C15" s="46"/>
      <c r="D15" s="15" t="s">
        <v>21</v>
      </c>
      <c r="E15" s="18">
        <v>1</v>
      </c>
      <c r="F15" s="41"/>
      <c r="G15" s="42"/>
      <c r="H15" s="30">
        <f t="shared" si="0"/>
        <v>0</v>
      </c>
    </row>
    <row r="16" spans="1:8" ht="26.4">
      <c r="A16" s="20" t="s">
        <v>98</v>
      </c>
      <c r="B16" s="21" t="s">
        <v>226</v>
      </c>
      <c r="C16" s="46"/>
      <c r="D16" s="15" t="s">
        <v>21</v>
      </c>
      <c r="E16" s="18">
        <v>2</v>
      </c>
      <c r="F16" s="41"/>
      <c r="G16" s="42"/>
      <c r="H16" s="30">
        <f t="shared" si="0"/>
        <v>0</v>
      </c>
    </row>
    <row r="17" spans="1:8" ht="12.75">
      <c r="A17" s="20" t="s">
        <v>99</v>
      </c>
      <c r="B17" s="21" t="s">
        <v>228</v>
      </c>
      <c r="C17" s="46"/>
      <c r="D17" s="15" t="s">
        <v>25</v>
      </c>
      <c r="E17" s="18">
        <v>2</v>
      </c>
      <c r="F17" s="41"/>
      <c r="G17" s="42"/>
      <c r="H17" s="30">
        <f t="shared" si="0"/>
        <v>0</v>
      </c>
    </row>
    <row r="18" spans="1:8" ht="26.4">
      <c r="A18" s="20" t="s">
        <v>100</v>
      </c>
      <c r="B18" s="21" t="s">
        <v>278</v>
      </c>
      <c r="C18" s="46"/>
      <c r="D18" s="15" t="s">
        <v>25</v>
      </c>
      <c r="E18" s="18">
        <v>2</v>
      </c>
      <c r="F18" s="41"/>
      <c r="G18" s="42"/>
      <c r="H18" s="30">
        <f t="shared" si="0"/>
        <v>0</v>
      </c>
    </row>
    <row r="19" spans="1:8" ht="26.4">
      <c r="A19" s="20" t="s">
        <v>101</v>
      </c>
      <c r="B19" s="21" t="s">
        <v>233</v>
      </c>
      <c r="C19" s="46"/>
      <c r="D19" s="15" t="s">
        <v>22</v>
      </c>
      <c r="E19" s="18">
        <v>10</v>
      </c>
      <c r="F19" s="41"/>
      <c r="G19" s="42"/>
      <c r="H19" s="30">
        <f t="shared" si="0"/>
        <v>0</v>
      </c>
    </row>
    <row r="20" spans="1:8" ht="12.75">
      <c r="A20" s="20" t="s">
        <v>102</v>
      </c>
      <c r="B20" s="14" t="s">
        <v>46</v>
      </c>
      <c r="C20" s="46"/>
      <c r="D20" s="15" t="s">
        <v>25</v>
      </c>
      <c r="E20" s="18">
        <v>4</v>
      </c>
      <c r="F20" s="41"/>
      <c r="G20" s="42"/>
      <c r="H20" s="30">
        <f t="shared" si="0"/>
        <v>0</v>
      </c>
    </row>
    <row r="21" spans="1:8" ht="12.75">
      <c r="A21" s="20" t="s">
        <v>103</v>
      </c>
      <c r="B21" s="21" t="s">
        <v>230</v>
      </c>
      <c r="C21" s="46"/>
      <c r="D21" s="15" t="s">
        <v>21</v>
      </c>
      <c r="E21" s="18">
        <v>1</v>
      </c>
      <c r="F21" s="41"/>
      <c r="G21" s="42"/>
      <c r="H21" s="30">
        <f t="shared" si="0"/>
        <v>0</v>
      </c>
    </row>
    <row r="22" spans="1:8" ht="12.75">
      <c r="A22" s="20" t="s">
        <v>104</v>
      </c>
      <c r="B22" s="14" t="s">
        <v>52</v>
      </c>
      <c r="C22" s="46"/>
      <c r="D22" s="15" t="s">
        <v>25</v>
      </c>
      <c r="E22" s="18">
        <v>1</v>
      </c>
      <c r="F22" s="41"/>
      <c r="G22" s="42"/>
      <c r="H22" s="30">
        <f t="shared" si="0"/>
        <v>0</v>
      </c>
    </row>
    <row r="23" spans="1:8" ht="12.75">
      <c r="A23" s="20" t="s">
        <v>105</v>
      </c>
      <c r="B23" s="21" t="s">
        <v>251</v>
      </c>
      <c r="C23" s="46"/>
      <c r="D23" s="15" t="s">
        <v>38</v>
      </c>
      <c r="E23" s="18">
        <v>1</v>
      </c>
      <c r="F23" s="41"/>
      <c r="G23" s="42"/>
      <c r="H23" s="30">
        <f t="shared" si="0"/>
        <v>0</v>
      </c>
    </row>
    <row r="24" spans="1:8" ht="12.75">
      <c r="A24" s="20" t="s">
        <v>114</v>
      </c>
      <c r="B24" s="21" t="s">
        <v>250</v>
      </c>
      <c r="C24" s="46"/>
      <c r="D24" s="15" t="s">
        <v>38</v>
      </c>
      <c r="E24" s="18">
        <v>1</v>
      </c>
      <c r="F24" s="41"/>
      <c r="G24" s="42"/>
      <c r="H24" s="30">
        <f t="shared" si="0"/>
        <v>0</v>
      </c>
    </row>
    <row r="25" spans="1:8" ht="12.75">
      <c r="A25" s="12" t="s">
        <v>9</v>
      </c>
      <c r="B25" s="13" t="s">
        <v>34</v>
      </c>
      <c r="C25" s="14"/>
      <c r="D25" s="15"/>
      <c r="E25" s="16"/>
      <c r="F25" s="16"/>
      <c r="G25" s="11"/>
      <c r="H25" s="30">
        <f t="shared" si="0"/>
        <v>0</v>
      </c>
    </row>
    <row r="26" spans="1:8" ht="12.75">
      <c r="A26" s="20" t="s">
        <v>137</v>
      </c>
      <c r="B26" s="21" t="s">
        <v>252</v>
      </c>
      <c r="C26" s="46"/>
      <c r="D26" s="15" t="s">
        <v>25</v>
      </c>
      <c r="E26" s="18">
        <v>39</v>
      </c>
      <c r="F26" s="41"/>
      <c r="G26" s="42"/>
      <c r="H26" s="30">
        <f t="shared" si="0"/>
        <v>0</v>
      </c>
    </row>
    <row r="27" spans="1:8" ht="12.75">
      <c r="A27" s="20" t="s">
        <v>140</v>
      </c>
      <c r="B27" s="21" t="s">
        <v>253</v>
      </c>
      <c r="C27" s="46"/>
      <c r="D27" s="15" t="s">
        <v>25</v>
      </c>
      <c r="E27" s="18">
        <v>0</v>
      </c>
      <c r="F27" s="41"/>
      <c r="G27" s="42"/>
      <c r="H27" s="30">
        <f t="shared" si="0"/>
        <v>0</v>
      </c>
    </row>
    <row r="28" spans="1:8" ht="26.4">
      <c r="A28" s="20" t="s">
        <v>141</v>
      </c>
      <c r="B28" s="21" t="s">
        <v>255</v>
      </c>
      <c r="C28" s="46"/>
      <c r="D28" s="15" t="s">
        <v>21</v>
      </c>
      <c r="E28" s="18">
        <v>2</v>
      </c>
      <c r="F28" s="41"/>
      <c r="G28" s="42"/>
      <c r="H28" s="30">
        <f t="shared" si="0"/>
        <v>0</v>
      </c>
    </row>
    <row r="29" spans="1:8" ht="39.6">
      <c r="A29" s="20" t="s">
        <v>138</v>
      </c>
      <c r="B29" s="21" t="s">
        <v>256</v>
      </c>
      <c r="C29" s="46"/>
      <c r="D29" s="15" t="s">
        <v>21</v>
      </c>
      <c r="E29" s="18">
        <v>6</v>
      </c>
      <c r="F29" s="41"/>
      <c r="G29" s="42"/>
      <c r="H29" s="30">
        <f t="shared" si="0"/>
        <v>0</v>
      </c>
    </row>
    <row r="30" spans="1:8" ht="26.4">
      <c r="A30" s="20" t="s">
        <v>139</v>
      </c>
      <c r="B30" s="21" t="s">
        <v>257</v>
      </c>
      <c r="C30" s="46"/>
      <c r="D30" s="15" t="s">
        <v>21</v>
      </c>
      <c r="E30" s="18">
        <v>1</v>
      </c>
      <c r="F30" s="41"/>
      <c r="G30" s="42"/>
      <c r="H30" s="30">
        <f t="shared" si="0"/>
        <v>0</v>
      </c>
    </row>
    <row r="31" spans="1:8" ht="26.4">
      <c r="A31" s="20" t="s">
        <v>142</v>
      </c>
      <c r="B31" s="21" t="s">
        <v>258</v>
      </c>
      <c r="C31" s="46"/>
      <c r="D31" s="15" t="s">
        <v>21</v>
      </c>
      <c r="E31" s="18">
        <v>10</v>
      </c>
      <c r="F31" s="41"/>
      <c r="G31" s="42"/>
      <c r="H31" s="30">
        <f t="shared" si="0"/>
        <v>0</v>
      </c>
    </row>
    <row r="32" spans="1:8" ht="26.4">
      <c r="A32" s="20" t="s">
        <v>143</v>
      </c>
      <c r="B32" s="21" t="s">
        <v>259</v>
      </c>
      <c r="C32" s="46"/>
      <c r="D32" s="15" t="s">
        <v>21</v>
      </c>
      <c r="E32" s="18">
        <v>10</v>
      </c>
      <c r="F32" s="41"/>
      <c r="G32" s="42"/>
      <c r="H32" s="30">
        <f t="shared" si="0"/>
        <v>0</v>
      </c>
    </row>
    <row r="33" spans="1:8" ht="12.75">
      <c r="A33" s="20" t="s">
        <v>144</v>
      </c>
      <c r="B33" s="21" t="s">
        <v>263</v>
      </c>
      <c r="C33" s="46"/>
      <c r="D33" s="15" t="s">
        <v>25</v>
      </c>
      <c r="E33" s="18">
        <v>3</v>
      </c>
      <c r="F33" s="41"/>
      <c r="G33" s="42"/>
      <c r="H33" s="30">
        <f t="shared" si="0"/>
        <v>0</v>
      </c>
    </row>
    <row r="34" spans="1:8" ht="26.4">
      <c r="A34" s="20" t="s">
        <v>145</v>
      </c>
      <c r="B34" s="21" t="s">
        <v>262</v>
      </c>
      <c r="C34" s="46"/>
      <c r="D34" s="15" t="s">
        <v>25</v>
      </c>
      <c r="E34" s="18">
        <v>39</v>
      </c>
      <c r="F34" s="41"/>
      <c r="G34" s="42"/>
      <c r="H34" s="30">
        <f t="shared" si="0"/>
        <v>0</v>
      </c>
    </row>
    <row r="35" spans="1:8" ht="26.4">
      <c r="A35" s="20" t="s">
        <v>146</v>
      </c>
      <c r="B35" s="21" t="s">
        <v>261</v>
      </c>
      <c r="C35" s="46"/>
      <c r="D35" s="15" t="s">
        <v>25</v>
      </c>
      <c r="E35" s="18">
        <v>10</v>
      </c>
      <c r="F35" s="41"/>
      <c r="G35" s="42"/>
      <c r="H35" s="30">
        <f t="shared" si="0"/>
        <v>0</v>
      </c>
    </row>
    <row r="36" spans="1:8" ht="26.4">
      <c r="A36" s="20" t="s">
        <v>147</v>
      </c>
      <c r="B36" s="21" t="s">
        <v>260</v>
      </c>
      <c r="C36" s="46"/>
      <c r="D36" s="15" t="s">
        <v>25</v>
      </c>
      <c r="E36" s="18">
        <v>6</v>
      </c>
      <c r="F36" s="41"/>
      <c r="G36" s="42"/>
      <c r="H36" s="30">
        <f t="shared" si="0"/>
        <v>0</v>
      </c>
    </row>
    <row r="37" spans="1:8" ht="39.6">
      <c r="A37" s="20" t="s">
        <v>148</v>
      </c>
      <c r="B37" s="21" t="s">
        <v>279</v>
      </c>
      <c r="C37" s="46"/>
      <c r="D37" s="15" t="s">
        <v>25</v>
      </c>
      <c r="E37" s="18">
        <v>0</v>
      </c>
      <c r="F37" s="41"/>
      <c r="G37" s="42"/>
      <c r="H37" s="30">
        <f t="shared" si="0"/>
        <v>0</v>
      </c>
    </row>
    <row r="38" spans="1:8" ht="39.6">
      <c r="A38" s="20" t="s">
        <v>149</v>
      </c>
      <c r="B38" s="21" t="s">
        <v>280</v>
      </c>
      <c r="C38" s="46"/>
      <c r="D38" s="15" t="s">
        <v>25</v>
      </c>
      <c r="E38" s="18">
        <v>6</v>
      </c>
      <c r="F38" s="41"/>
      <c r="G38" s="42"/>
      <c r="H38" s="30">
        <f t="shared" si="0"/>
        <v>0</v>
      </c>
    </row>
    <row r="39" spans="1:8" ht="26.4">
      <c r="A39" s="20" t="s">
        <v>150</v>
      </c>
      <c r="B39" s="21" t="s">
        <v>264</v>
      </c>
      <c r="C39" s="46"/>
      <c r="D39" s="15" t="s">
        <v>21</v>
      </c>
      <c r="E39" s="18">
        <v>1</v>
      </c>
      <c r="F39" s="41"/>
      <c r="G39" s="42"/>
      <c r="H39" s="30">
        <f t="shared" si="0"/>
        <v>0</v>
      </c>
    </row>
    <row r="40" spans="1:8" ht="26.4">
      <c r="A40" s="20" t="s">
        <v>151</v>
      </c>
      <c r="B40" s="21" t="s">
        <v>265</v>
      </c>
      <c r="C40" s="46"/>
      <c r="D40" s="15" t="s">
        <v>21</v>
      </c>
      <c r="E40" s="18">
        <v>1</v>
      </c>
      <c r="F40" s="41"/>
      <c r="G40" s="42"/>
      <c r="H40" s="30">
        <f t="shared" si="0"/>
        <v>0</v>
      </c>
    </row>
    <row r="41" spans="1:8" ht="12.75">
      <c r="A41" s="20" t="s">
        <v>152</v>
      </c>
      <c r="B41" s="21" t="s">
        <v>266</v>
      </c>
      <c r="C41" s="46"/>
      <c r="D41" s="15" t="s">
        <v>21</v>
      </c>
      <c r="E41" s="18">
        <v>1</v>
      </c>
      <c r="F41" s="41"/>
      <c r="G41" s="42"/>
      <c r="H41" s="30">
        <f t="shared" si="0"/>
        <v>0</v>
      </c>
    </row>
    <row r="42" spans="1:8" ht="12.75">
      <c r="A42" s="20" t="s">
        <v>153</v>
      </c>
      <c r="B42" s="21" t="s">
        <v>281</v>
      </c>
      <c r="C42" s="46"/>
      <c r="D42" s="15" t="s">
        <v>21</v>
      </c>
      <c r="E42" s="18">
        <v>1</v>
      </c>
      <c r="F42" s="41"/>
      <c r="G42" s="42"/>
      <c r="H42" s="30">
        <f t="shared" si="0"/>
        <v>0</v>
      </c>
    </row>
    <row r="43" spans="1:8" ht="12.75">
      <c r="A43" s="12" t="s">
        <v>10</v>
      </c>
      <c r="B43" s="13" t="s">
        <v>13</v>
      </c>
      <c r="C43" s="14"/>
      <c r="D43" s="15"/>
      <c r="E43" s="16"/>
      <c r="F43" s="16"/>
      <c r="G43" s="11"/>
      <c r="H43" s="30">
        <f t="shared" si="0"/>
        <v>0</v>
      </c>
    </row>
    <row r="44" spans="1:8" ht="12.75">
      <c r="A44" s="19"/>
      <c r="B44" s="13" t="s">
        <v>35</v>
      </c>
      <c r="C44" s="14"/>
      <c r="D44" s="15"/>
      <c r="E44" s="18"/>
      <c r="F44" s="41"/>
      <c r="G44" s="42"/>
      <c r="H44" s="30">
        <f t="shared" si="0"/>
        <v>0</v>
      </c>
    </row>
    <row r="45" spans="1:8" ht="26.4">
      <c r="A45" s="20" t="s">
        <v>154</v>
      </c>
      <c r="B45" s="14" t="s">
        <v>36</v>
      </c>
      <c r="C45" s="46"/>
      <c r="D45" s="15" t="s">
        <v>22</v>
      </c>
      <c r="E45" s="18">
        <v>80</v>
      </c>
      <c r="F45" s="41"/>
      <c r="G45" s="42"/>
      <c r="H45" s="30">
        <f t="shared" si="0"/>
        <v>0</v>
      </c>
    </row>
    <row r="46" spans="1:8" ht="12.75">
      <c r="A46" s="19"/>
      <c r="B46" s="13" t="s">
        <v>58</v>
      </c>
      <c r="C46" s="14"/>
      <c r="D46" s="15"/>
      <c r="E46" s="18"/>
      <c r="F46" s="16"/>
      <c r="G46" s="11"/>
      <c r="H46" s="30">
        <f t="shared" si="0"/>
        <v>0</v>
      </c>
    </row>
    <row r="47" spans="1:8" ht="12.75">
      <c r="A47" s="20" t="s">
        <v>155</v>
      </c>
      <c r="B47" s="21" t="s">
        <v>108</v>
      </c>
      <c r="C47" s="46"/>
      <c r="D47" s="15" t="s">
        <v>22</v>
      </c>
      <c r="E47" s="18">
        <v>3</v>
      </c>
      <c r="F47" s="41"/>
      <c r="G47" s="42"/>
      <c r="H47" s="30">
        <f t="shared" si="0"/>
        <v>0</v>
      </c>
    </row>
    <row r="48" spans="1:8" ht="12.75">
      <c r="A48" s="20" t="s">
        <v>156</v>
      </c>
      <c r="B48" s="21" t="s">
        <v>57</v>
      </c>
      <c r="C48" s="46"/>
      <c r="D48" s="15" t="s">
        <v>22</v>
      </c>
      <c r="E48" s="18">
        <v>10</v>
      </c>
      <c r="F48" s="41"/>
      <c r="G48" s="42"/>
      <c r="H48" s="30">
        <f t="shared" si="0"/>
        <v>0</v>
      </c>
    </row>
    <row r="49" spans="1:8" ht="12.75">
      <c r="A49" s="20" t="s">
        <v>157</v>
      </c>
      <c r="B49" s="14" t="s">
        <v>56</v>
      </c>
      <c r="C49" s="46"/>
      <c r="D49" s="15" t="s">
        <v>22</v>
      </c>
      <c r="E49" s="18">
        <v>6</v>
      </c>
      <c r="F49" s="41"/>
      <c r="G49" s="42"/>
      <c r="H49" s="30">
        <f t="shared" si="0"/>
        <v>0</v>
      </c>
    </row>
    <row r="50" spans="1:8" ht="12.75">
      <c r="A50" s="20"/>
      <c r="B50" s="13" t="s">
        <v>14</v>
      </c>
      <c r="C50" s="14"/>
      <c r="D50" s="15"/>
      <c r="E50" s="18"/>
      <c r="F50" s="16"/>
      <c r="G50" s="11"/>
      <c r="H50" s="30">
        <f t="shared" si="0"/>
        <v>0</v>
      </c>
    </row>
    <row r="51" spans="1:8" ht="12.75">
      <c r="A51" s="20" t="s">
        <v>158</v>
      </c>
      <c r="B51" s="21" t="s">
        <v>55</v>
      </c>
      <c r="C51" s="46"/>
      <c r="D51" s="15" t="s">
        <v>22</v>
      </c>
      <c r="E51" s="18">
        <v>2</v>
      </c>
      <c r="F51" s="41"/>
      <c r="G51" s="42"/>
      <c r="H51" s="30">
        <f t="shared" si="0"/>
        <v>0</v>
      </c>
    </row>
    <row r="52" spans="1:8" ht="26.4">
      <c r="A52" s="20" t="s">
        <v>159</v>
      </c>
      <c r="B52" s="14" t="s">
        <v>32</v>
      </c>
      <c r="C52" s="46"/>
      <c r="D52" s="15" t="s">
        <v>25</v>
      </c>
      <c r="E52" s="18">
        <v>200</v>
      </c>
      <c r="F52" s="41"/>
      <c r="G52" s="42"/>
      <c r="H52" s="30">
        <f t="shared" si="0"/>
        <v>0</v>
      </c>
    </row>
    <row r="53" spans="1:8" ht="12.75">
      <c r="A53" s="20" t="s">
        <v>160</v>
      </c>
      <c r="B53" s="14" t="s">
        <v>15</v>
      </c>
      <c r="C53" s="46"/>
      <c r="D53" s="15" t="s">
        <v>21</v>
      </c>
      <c r="E53" s="18">
        <v>1</v>
      </c>
      <c r="F53" s="41"/>
      <c r="G53" s="42"/>
      <c r="H53" s="30">
        <f t="shared" si="0"/>
        <v>0</v>
      </c>
    </row>
    <row r="54" spans="1:8" ht="12.75">
      <c r="A54" s="12" t="s">
        <v>11</v>
      </c>
      <c r="B54" s="13" t="s">
        <v>16</v>
      </c>
      <c r="C54" s="14"/>
      <c r="D54" s="15"/>
      <c r="E54" s="16"/>
      <c r="F54" s="16"/>
      <c r="G54" s="11"/>
      <c r="H54" s="30"/>
    </row>
    <row r="55" spans="1:8" ht="26.4">
      <c r="A55" s="20" t="s">
        <v>162</v>
      </c>
      <c r="B55" s="14" t="s">
        <v>23</v>
      </c>
      <c r="C55" s="46"/>
      <c r="D55" s="15" t="s">
        <v>21</v>
      </c>
      <c r="E55" s="18">
        <v>1</v>
      </c>
      <c r="F55" s="41"/>
      <c r="G55" s="42"/>
      <c r="H55" s="30">
        <f t="shared" si="0"/>
        <v>0</v>
      </c>
    </row>
    <row r="56" spans="1:8" ht="12.75">
      <c r="A56" s="20" t="s">
        <v>163</v>
      </c>
      <c r="B56" s="14" t="s">
        <v>17</v>
      </c>
      <c r="C56" s="46"/>
      <c r="D56" s="15" t="s">
        <v>21</v>
      </c>
      <c r="E56" s="18">
        <v>1</v>
      </c>
      <c r="F56" s="41"/>
      <c r="G56" s="42"/>
      <c r="H56" s="30">
        <f t="shared" si="0"/>
        <v>0</v>
      </c>
    </row>
    <row r="57" spans="1:8" ht="12.75">
      <c r="A57" s="20" t="s">
        <v>164</v>
      </c>
      <c r="B57" s="14" t="s">
        <v>39</v>
      </c>
      <c r="C57" s="46"/>
      <c r="D57" s="15" t="s">
        <v>21</v>
      </c>
      <c r="E57" s="18">
        <v>1</v>
      </c>
      <c r="F57" s="41"/>
      <c r="G57" s="42"/>
      <c r="H57" s="30">
        <f t="shared" si="0"/>
        <v>0</v>
      </c>
    </row>
    <row r="58" spans="1:8" ht="12.75">
      <c r="A58" s="20" t="s">
        <v>165</v>
      </c>
      <c r="B58" s="14" t="s">
        <v>28</v>
      </c>
      <c r="C58" s="46"/>
      <c r="D58" s="15" t="s">
        <v>21</v>
      </c>
      <c r="E58" s="18">
        <v>1</v>
      </c>
      <c r="F58" s="41"/>
      <c r="G58" s="42"/>
      <c r="H58" s="30">
        <f t="shared" si="0"/>
        <v>0</v>
      </c>
    </row>
    <row r="59" spans="1:8" ht="12.75">
      <c r="A59" s="20" t="s">
        <v>166</v>
      </c>
      <c r="B59" s="14" t="s">
        <v>29</v>
      </c>
      <c r="C59" s="46"/>
      <c r="D59" s="15" t="s">
        <v>21</v>
      </c>
      <c r="E59" s="18">
        <v>1</v>
      </c>
      <c r="F59" s="41"/>
      <c r="G59" s="42"/>
      <c r="H59" s="30">
        <f t="shared" si="0"/>
        <v>0</v>
      </c>
    </row>
    <row r="60" spans="1:8" ht="26.4">
      <c r="A60" s="20" t="s">
        <v>167</v>
      </c>
      <c r="B60" s="21" t="s">
        <v>107</v>
      </c>
      <c r="C60" s="46"/>
      <c r="D60" s="15" t="s">
        <v>21</v>
      </c>
      <c r="E60" s="18">
        <v>1</v>
      </c>
      <c r="F60" s="41"/>
      <c r="G60" s="42"/>
      <c r="H60" s="30">
        <f t="shared" si="0"/>
        <v>0</v>
      </c>
    </row>
    <row r="61" spans="1:8" ht="12.75">
      <c r="A61" s="12" t="s">
        <v>12</v>
      </c>
      <c r="B61" s="13" t="s">
        <v>18</v>
      </c>
      <c r="C61" s="14"/>
      <c r="D61" s="15"/>
      <c r="E61" s="16"/>
      <c r="F61" s="16"/>
      <c r="G61" s="11"/>
      <c r="H61" s="30"/>
    </row>
    <row r="62" spans="1:8" ht="12.75">
      <c r="A62" s="20" t="s">
        <v>168</v>
      </c>
      <c r="B62" s="14" t="s">
        <v>33</v>
      </c>
      <c r="C62" s="46"/>
      <c r="D62" s="15" t="s">
        <v>21</v>
      </c>
      <c r="E62" s="18">
        <v>1</v>
      </c>
      <c r="F62" s="41"/>
      <c r="G62" s="42"/>
      <c r="H62" s="30">
        <f t="shared" si="0"/>
        <v>0</v>
      </c>
    </row>
    <row r="63" spans="1:8" ht="12.75">
      <c r="A63" s="20" t="s">
        <v>169</v>
      </c>
      <c r="B63" s="14" t="s">
        <v>40</v>
      </c>
      <c r="C63" s="46"/>
      <c r="D63" s="15" t="s">
        <v>21</v>
      </c>
      <c r="E63" s="16">
        <v>1</v>
      </c>
      <c r="F63" s="41"/>
      <c r="G63" s="42"/>
      <c r="H63" s="30">
        <f t="shared" si="0"/>
        <v>0</v>
      </c>
    </row>
    <row r="64" spans="1:8" ht="12.75">
      <c r="A64" s="20" t="s">
        <v>170</v>
      </c>
      <c r="B64" s="21" t="s">
        <v>47</v>
      </c>
      <c r="C64" s="46"/>
      <c r="D64" s="15" t="s">
        <v>21</v>
      </c>
      <c r="E64" s="16">
        <v>1</v>
      </c>
      <c r="F64" s="41"/>
      <c r="G64" s="42"/>
      <c r="H64" s="30">
        <f aca="true" t="shared" si="1" ref="H64:H88">IF(ISBLANK(F64),E64*G64,F64*G64)</f>
        <v>0</v>
      </c>
    </row>
    <row r="65" spans="1:8" ht="12.75">
      <c r="A65" s="20" t="s">
        <v>171</v>
      </c>
      <c r="B65" s="21" t="s">
        <v>282</v>
      </c>
      <c r="C65" s="46"/>
      <c r="D65" s="15" t="s">
        <v>21</v>
      </c>
      <c r="E65" s="16">
        <v>2</v>
      </c>
      <c r="F65" s="41"/>
      <c r="G65" s="42"/>
      <c r="H65" s="30">
        <f t="shared" si="1"/>
        <v>0</v>
      </c>
    </row>
    <row r="66" spans="1:8" ht="26.4">
      <c r="A66" s="20" t="s">
        <v>172</v>
      </c>
      <c r="B66" s="21" t="s">
        <v>283</v>
      </c>
      <c r="C66" s="46"/>
      <c r="D66" s="15" t="s">
        <v>21</v>
      </c>
      <c r="E66" s="16">
        <v>1</v>
      </c>
      <c r="F66" s="41"/>
      <c r="G66" s="42"/>
      <c r="H66" s="30">
        <f t="shared" si="1"/>
        <v>0</v>
      </c>
    </row>
    <row r="67" spans="1:8" ht="12.75">
      <c r="A67" s="20" t="s">
        <v>173</v>
      </c>
      <c r="B67" s="14" t="s">
        <v>30</v>
      </c>
      <c r="C67" s="46"/>
      <c r="D67" s="15" t="s">
        <v>21</v>
      </c>
      <c r="E67" s="16">
        <v>1</v>
      </c>
      <c r="F67" s="41"/>
      <c r="G67" s="42"/>
      <c r="H67" s="30">
        <f t="shared" si="1"/>
        <v>0</v>
      </c>
    </row>
    <row r="68" spans="1:8" ht="26.4">
      <c r="A68" s="20" t="s">
        <v>174</v>
      </c>
      <c r="B68" s="21" t="s">
        <v>275</v>
      </c>
      <c r="C68" s="46"/>
      <c r="D68" s="15" t="s">
        <v>21</v>
      </c>
      <c r="E68" s="18">
        <v>1</v>
      </c>
      <c r="F68" s="41"/>
      <c r="G68" s="42"/>
      <c r="H68" s="30">
        <f t="shared" si="1"/>
        <v>0</v>
      </c>
    </row>
    <row r="69" spans="1:8" ht="12.75">
      <c r="A69" s="20" t="s">
        <v>175</v>
      </c>
      <c r="B69" s="14" t="s">
        <v>41</v>
      </c>
      <c r="C69" s="46"/>
      <c r="D69" s="15" t="s">
        <v>21</v>
      </c>
      <c r="E69" s="18">
        <v>1</v>
      </c>
      <c r="F69" s="41"/>
      <c r="G69" s="42"/>
      <c r="H69" s="30">
        <f t="shared" si="1"/>
        <v>0</v>
      </c>
    </row>
    <row r="70" spans="1:8" ht="12.75">
      <c r="A70" s="20" t="s">
        <v>176</v>
      </c>
      <c r="B70" s="14" t="s">
        <v>31</v>
      </c>
      <c r="C70" s="46"/>
      <c r="D70" s="15" t="s">
        <v>21</v>
      </c>
      <c r="E70" s="18">
        <v>1</v>
      </c>
      <c r="F70" s="41"/>
      <c r="G70" s="42"/>
      <c r="H70" s="30">
        <f t="shared" si="1"/>
        <v>0</v>
      </c>
    </row>
    <row r="71" spans="1:8" ht="12.75">
      <c r="A71" s="20" t="s">
        <v>177</v>
      </c>
      <c r="B71" s="14" t="s">
        <v>42</v>
      </c>
      <c r="C71" s="46"/>
      <c r="D71" s="15" t="s">
        <v>21</v>
      </c>
      <c r="E71" s="18">
        <v>1</v>
      </c>
      <c r="F71" s="41"/>
      <c r="G71" s="42"/>
      <c r="H71" s="30">
        <f t="shared" si="1"/>
        <v>0</v>
      </c>
    </row>
    <row r="72" spans="1:8" ht="12.75">
      <c r="A72" s="20" t="s">
        <v>178</v>
      </c>
      <c r="B72" s="14" t="s">
        <v>19</v>
      </c>
      <c r="C72" s="46"/>
      <c r="D72" s="15" t="s">
        <v>21</v>
      </c>
      <c r="E72" s="18">
        <v>1</v>
      </c>
      <c r="F72" s="41"/>
      <c r="G72" s="42"/>
      <c r="H72" s="30">
        <f t="shared" si="1"/>
        <v>0</v>
      </c>
    </row>
    <row r="73" spans="1:8" ht="12.75">
      <c r="A73" s="20" t="s">
        <v>179</v>
      </c>
      <c r="B73" s="14" t="s">
        <v>20</v>
      </c>
      <c r="C73" s="46"/>
      <c r="D73" s="15" t="s">
        <v>21</v>
      </c>
      <c r="E73" s="18">
        <v>1</v>
      </c>
      <c r="F73" s="41"/>
      <c r="G73" s="42"/>
      <c r="H73" s="30">
        <f t="shared" si="1"/>
        <v>0</v>
      </c>
    </row>
    <row r="74" spans="1:8" ht="12.75">
      <c r="A74" s="20" t="s">
        <v>180</v>
      </c>
      <c r="B74" s="14" t="s">
        <v>43</v>
      </c>
      <c r="C74" s="46"/>
      <c r="D74" s="15" t="s">
        <v>21</v>
      </c>
      <c r="E74" s="18">
        <v>1</v>
      </c>
      <c r="F74" s="41"/>
      <c r="G74" s="42"/>
      <c r="H74" s="30">
        <f t="shared" si="1"/>
        <v>0</v>
      </c>
    </row>
    <row r="75" spans="1:8" ht="12.75">
      <c r="A75" s="20" t="s">
        <v>181</v>
      </c>
      <c r="B75" s="14" t="s">
        <v>78</v>
      </c>
      <c r="C75" s="46"/>
      <c r="D75" s="15" t="s">
        <v>21</v>
      </c>
      <c r="E75" s="18">
        <v>1</v>
      </c>
      <c r="F75" s="41"/>
      <c r="G75" s="42"/>
      <c r="H75" s="30">
        <f t="shared" si="1"/>
        <v>0</v>
      </c>
    </row>
    <row r="76" spans="1:8" ht="12.75">
      <c r="A76" s="20" t="s">
        <v>182</v>
      </c>
      <c r="B76" s="14" t="s">
        <v>79</v>
      </c>
      <c r="C76" s="46"/>
      <c r="D76" s="15" t="s">
        <v>21</v>
      </c>
      <c r="E76" s="18">
        <v>1</v>
      </c>
      <c r="F76" s="41"/>
      <c r="G76" s="42"/>
      <c r="H76" s="30">
        <f t="shared" si="1"/>
        <v>0</v>
      </c>
    </row>
    <row r="77" spans="1:8" ht="12.75">
      <c r="A77" s="20" t="s">
        <v>183</v>
      </c>
      <c r="B77" s="14" t="s">
        <v>80</v>
      </c>
      <c r="C77" s="46"/>
      <c r="D77" s="15" t="s">
        <v>21</v>
      </c>
      <c r="E77" s="18">
        <v>1</v>
      </c>
      <c r="F77" s="41"/>
      <c r="G77" s="42"/>
      <c r="H77" s="30">
        <f t="shared" si="1"/>
        <v>0</v>
      </c>
    </row>
    <row r="78" spans="1:8" ht="12.75">
      <c r="A78" s="20" t="s">
        <v>184</v>
      </c>
      <c r="B78" s="14" t="s">
        <v>81</v>
      </c>
      <c r="C78" s="46"/>
      <c r="D78" s="15" t="s">
        <v>21</v>
      </c>
      <c r="E78" s="18">
        <v>1</v>
      </c>
      <c r="F78" s="41"/>
      <c r="G78" s="42"/>
      <c r="H78" s="30">
        <f t="shared" si="1"/>
        <v>0</v>
      </c>
    </row>
    <row r="79" spans="1:8" ht="12.75">
      <c r="A79" s="20" t="s">
        <v>185</v>
      </c>
      <c r="B79" s="14" t="s">
        <v>82</v>
      </c>
      <c r="C79" s="46"/>
      <c r="D79" s="15" t="s">
        <v>21</v>
      </c>
      <c r="E79" s="18">
        <v>1</v>
      </c>
      <c r="F79" s="41"/>
      <c r="G79" s="42"/>
      <c r="H79" s="30">
        <f t="shared" si="1"/>
        <v>0</v>
      </c>
    </row>
    <row r="80" spans="1:8" ht="12.75">
      <c r="A80" s="20" t="s">
        <v>186</v>
      </c>
      <c r="B80" s="14" t="s">
        <v>83</v>
      </c>
      <c r="C80" s="46"/>
      <c r="D80" s="15" t="s">
        <v>21</v>
      </c>
      <c r="E80" s="18">
        <v>1</v>
      </c>
      <c r="F80" s="41"/>
      <c r="G80" s="42"/>
      <c r="H80" s="30">
        <f t="shared" si="1"/>
        <v>0</v>
      </c>
    </row>
    <row r="81" spans="1:8" ht="12.75">
      <c r="A81" s="20" t="s">
        <v>187</v>
      </c>
      <c r="B81" s="14" t="s">
        <v>84</v>
      </c>
      <c r="C81" s="46"/>
      <c r="D81" s="15" t="s">
        <v>21</v>
      </c>
      <c r="E81" s="18">
        <v>1</v>
      </c>
      <c r="F81" s="41"/>
      <c r="G81" s="42"/>
      <c r="H81" s="30">
        <f t="shared" si="1"/>
        <v>0</v>
      </c>
    </row>
    <row r="82" spans="1:8" ht="12.75">
      <c r="A82" s="20" t="s">
        <v>188</v>
      </c>
      <c r="B82" s="14" t="s">
        <v>85</v>
      </c>
      <c r="C82" s="46"/>
      <c r="D82" s="15" t="s">
        <v>21</v>
      </c>
      <c r="E82" s="18">
        <v>1</v>
      </c>
      <c r="F82" s="41"/>
      <c r="G82" s="42"/>
      <c r="H82" s="30">
        <f t="shared" si="1"/>
        <v>0</v>
      </c>
    </row>
    <row r="83" spans="1:8" ht="12.75">
      <c r="A83" s="20" t="s">
        <v>189</v>
      </c>
      <c r="B83" s="14" t="s">
        <v>86</v>
      </c>
      <c r="C83" s="46"/>
      <c r="D83" s="15" t="s">
        <v>21</v>
      </c>
      <c r="E83" s="18">
        <v>1</v>
      </c>
      <c r="F83" s="41"/>
      <c r="G83" s="42"/>
      <c r="H83" s="30">
        <f t="shared" si="1"/>
        <v>0</v>
      </c>
    </row>
    <row r="84" spans="1:8" ht="12.75">
      <c r="A84" s="20" t="s">
        <v>190</v>
      </c>
      <c r="B84" s="14" t="s">
        <v>88</v>
      </c>
      <c r="C84" s="46"/>
      <c r="D84" s="15" t="s">
        <v>21</v>
      </c>
      <c r="E84" s="18">
        <v>1</v>
      </c>
      <c r="F84" s="41"/>
      <c r="G84" s="42"/>
      <c r="H84" s="30">
        <f t="shared" si="1"/>
        <v>0</v>
      </c>
    </row>
    <row r="85" spans="1:8" ht="12.75">
      <c r="A85" s="20" t="s">
        <v>191</v>
      </c>
      <c r="B85" s="14" t="s">
        <v>89</v>
      </c>
      <c r="C85" s="46"/>
      <c r="D85" s="15" t="s">
        <v>21</v>
      </c>
      <c r="E85" s="18">
        <v>1</v>
      </c>
      <c r="F85" s="41"/>
      <c r="G85" s="42"/>
      <c r="H85" s="30">
        <f t="shared" si="1"/>
        <v>0</v>
      </c>
    </row>
    <row r="86" spans="1:8" ht="12.75">
      <c r="A86" s="20" t="s">
        <v>192</v>
      </c>
      <c r="B86" s="14" t="s">
        <v>90</v>
      </c>
      <c r="C86" s="46"/>
      <c r="D86" s="15" t="s">
        <v>21</v>
      </c>
      <c r="E86" s="18">
        <v>1</v>
      </c>
      <c r="F86" s="41"/>
      <c r="G86" s="42"/>
      <c r="H86" s="30">
        <f t="shared" si="1"/>
        <v>0</v>
      </c>
    </row>
    <row r="87" spans="1:8" ht="26.4">
      <c r="A87" s="20" t="s">
        <v>193</v>
      </c>
      <c r="B87" s="21" t="s">
        <v>106</v>
      </c>
      <c r="C87" s="46"/>
      <c r="D87" s="15" t="s">
        <v>21</v>
      </c>
      <c r="E87" s="18">
        <v>1</v>
      </c>
      <c r="F87" s="41"/>
      <c r="G87" s="42"/>
      <c r="H87" s="30">
        <f t="shared" si="1"/>
        <v>0</v>
      </c>
    </row>
    <row r="88" spans="1:8" ht="13.8" thickBot="1">
      <c r="A88" s="20" t="s">
        <v>194</v>
      </c>
      <c r="B88" s="21" t="s">
        <v>128</v>
      </c>
      <c r="C88" s="46"/>
      <c r="D88" s="15" t="s">
        <v>21</v>
      </c>
      <c r="E88" s="18">
        <v>1</v>
      </c>
      <c r="F88" s="41"/>
      <c r="G88" s="42"/>
      <c r="H88" s="30">
        <f t="shared" si="1"/>
        <v>0</v>
      </c>
    </row>
    <row r="89" spans="1:8" ht="13.8" thickBot="1">
      <c r="A89" s="73" t="s">
        <v>91</v>
      </c>
      <c r="B89" s="74"/>
      <c r="C89" s="74"/>
      <c r="D89" s="74"/>
      <c r="E89" s="74"/>
      <c r="F89" s="74"/>
      <c r="G89" s="75"/>
      <c r="H89" s="31">
        <f>SUM(H8:H88)</f>
        <v>0</v>
      </c>
    </row>
    <row r="90" spans="1:7" ht="12.75">
      <c r="A90" s="33" t="s">
        <v>231</v>
      </c>
      <c r="B90" s="23"/>
      <c r="C90" s="23"/>
      <c r="D90" s="23"/>
      <c r="E90" s="23"/>
      <c r="F90" s="23"/>
      <c r="G90" s="23"/>
    </row>
    <row r="91" spans="1:7" ht="12.75">
      <c r="A91" s="66" t="s">
        <v>232</v>
      </c>
      <c r="B91" s="67"/>
      <c r="C91" s="67"/>
      <c r="D91" s="67"/>
      <c r="E91" s="67"/>
      <c r="F91" s="67"/>
      <c r="G91" s="67"/>
    </row>
    <row r="92" spans="1:7" ht="12.75">
      <c r="A92" s="26" t="s">
        <v>109</v>
      </c>
      <c r="B92" s="22"/>
      <c r="C92" s="22"/>
      <c r="D92" s="22"/>
      <c r="E92" s="22"/>
      <c r="F92" s="22"/>
      <c r="G92" s="22"/>
    </row>
    <row r="93" spans="1:8" ht="13.8" thickBot="1">
      <c r="A93" s="53" t="s">
        <v>110</v>
      </c>
      <c r="B93" s="54"/>
      <c r="C93" s="54"/>
      <c r="D93" s="54"/>
      <c r="E93" s="54"/>
      <c r="F93" s="54"/>
      <c r="G93" s="54"/>
      <c r="H93" s="5" t="s">
        <v>2</v>
      </c>
    </row>
  </sheetData>
  <sheetProtection algorithmName="SHA-512" hashValue="ai5Os/FMR5EB6622ZAFzppYH3h+86p6R1x7nDHTJERi4bVrd4vQmG2ZMhXsXIC1SvC255BPuzZuom/7Ke00GaQ==" saltValue="3jYOCg5Sb1DiURMkIOOQ5Q==" spinCount="100000" sheet="1" selectLockedCells="1"/>
  <mergeCells count="14">
    <mergeCell ref="A93:G93"/>
    <mergeCell ref="A89:G89"/>
    <mergeCell ref="C3:H3"/>
    <mergeCell ref="A91:G91"/>
    <mergeCell ref="B1:H1"/>
    <mergeCell ref="B2:G2"/>
    <mergeCell ref="A4:H4"/>
    <mergeCell ref="A5:A6"/>
    <mergeCell ref="B5:B6"/>
    <mergeCell ref="C5:C6"/>
    <mergeCell ref="D5:D6"/>
    <mergeCell ref="F5:F6"/>
    <mergeCell ref="G5:H5"/>
    <mergeCell ref="E5:E6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9"/>
  <sheetViews>
    <sheetView view="pageBreakPreview" zoomScale="115" zoomScaleSheetLayoutView="115" zoomScalePageLayoutView="115" workbookViewId="0" topLeftCell="A47">
      <selection activeCell="C83" sqref="C83"/>
    </sheetView>
  </sheetViews>
  <sheetFormatPr defaultColWidth="8.625" defaultRowHeight="12.75"/>
  <cols>
    <col min="1" max="1" width="9.625" style="0" customWidth="1"/>
    <col min="2" max="2" width="49.50390625" style="0" customWidth="1"/>
    <col min="3" max="3" width="17.375" style="0" customWidth="1"/>
    <col min="4" max="4" width="8.625" style="0" bestFit="1" customWidth="1"/>
    <col min="5" max="5" width="9.00390625" style="0" bestFit="1" customWidth="1"/>
    <col min="6" max="6" width="9.00390625" style="0" customWidth="1"/>
    <col min="7" max="7" width="11.375" style="0" customWidth="1"/>
    <col min="8" max="8" width="13.125" style="0" customWidth="1"/>
    <col min="9" max="9" width="13.50390625" style="0" customWidth="1"/>
  </cols>
  <sheetData>
    <row r="1" spans="1:8" ht="14.4" thickBot="1">
      <c r="A1" s="38" t="s">
        <v>0</v>
      </c>
      <c r="B1" s="57" t="s">
        <v>236</v>
      </c>
      <c r="C1" s="57"/>
      <c r="D1" s="57"/>
      <c r="E1" s="57"/>
      <c r="F1" s="57"/>
      <c r="G1" s="57"/>
      <c r="H1" s="57"/>
    </row>
    <row r="2" spans="1:8" ht="27" customHeight="1" thickBot="1">
      <c r="A2" s="39" t="s">
        <v>239</v>
      </c>
      <c r="B2" s="58" t="s">
        <v>112</v>
      </c>
      <c r="C2" s="58"/>
      <c r="D2" s="58"/>
      <c r="E2" s="58"/>
      <c r="F2" s="58"/>
      <c r="G2" s="58"/>
      <c r="H2" s="35" t="s">
        <v>3</v>
      </c>
    </row>
    <row r="3" spans="1:8" ht="14.4" thickBot="1">
      <c r="A3" s="48"/>
      <c r="B3" s="49" t="s">
        <v>276</v>
      </c>
      <c r="C3" s="70"/>
      <c r="D3" s="71"/>
      <c r="E3" s="71"/>
      <c r="F3" s="71"/>
      <c r="G3" s="71"/>
      <c r="H3" s="72"/>
    </row>
    <row r="4" spans="1:8" ht="13.8" thickBot="1">
      <c r="A4" s="59" t="s">
        <v>50</v>
      </c>
      <c r="B4" s="59"/>
      <c r="C4" s="59"/>
      <c r="D4" s="59"/>
      <c r="E4" s="59"/>
      <c r="F4" s="59"/>
      <c r="G4" s="59"/>
      <c r="H4" s="59"/>
    </row>
    <row r="5" spans="1:8" ht="13.8" thickBot="1">
      <c r="A5" s="60" t="s">
        <v>4</v>
      </c>
      <c r="B5" s="61" t="s">
        <v>136</v>
      </c>
      <c r="C5" s="62" t="s">
        <v>196</v>
      </c>
      <c r="D5" s="62" t="s">
        <v>5</v>
      </c>
      <c r="E5" s="62" t="s">
        <v>246</v>
      </c>
      <c r="F5" s="62" t="s">
        <v>245</v>
      </c>
      <c r="G5" s="55" t="s">
        <v>6</v>
      </c>
      <c r="H5" s="56"/>
    </row>
    <row r="6" spans="1:8" ht="27" thickBot="1">
      <c r="A6" s="60"/>
      <c r="B6" s="61"/>
      <c r="C6" s="61"/>
      <c r="D6" s="62"/>
      <c r="E6" s="62"/>
      <c r="F6" s="62"/>
      <c r="G6" s="36" t="s">
        <v>7</v>
      </c>
      <c r="H6" s="37" t="s">
        <v>249</v>
      </c>
    </row>
    <row r="7" spans="1:8" ht="12.75">
      <c r="A7" s="6">
        <v>0</v>
      </c>
      <c r="B7" s="13" t="s">
        <v>237</v>
      </c>
      <c r="C7" s="3"/>
      <c r="D7" s="2"/>
      <c r="E7" s="4"/>
      <c r="F7" s="4"/>
      <c r="G7" s="1"/>
      <c r="H7" s="29"/>
    </row>
    <row r="8" spans="1:8" ht="26.4">
      <c r="A8" s="7" t="s">
        <v>48</v>
      </c>
      <c r="B8" s="8" t="s">
        <v>92</v>
      </c>
      <c r="C8" s="14"/>
      <c r="D8" s="9" t="s">
        <v>21</v>
      </c>
      <c r="E8" s="10">
        <v>1</v>
      </c>
      <c r="F8" s="16"/>
      <c r="G8" s="82"/>
      <c r="H8" s="30">
        <f>IF(ISBLANK(F8),E8*G8,F8*G8)</f>
        <v>0</v>
      </c>
    </row>
    <row r="9" spans="1:8" ht="26.4">
      <c r="A9" s="7" t="s">
        <v>49</v>
      </c>
      <c r="B9" s="8" t="s">
        <v>272</v>
      </c>
      <c r="C9" s="14"/>
      <c r="D9" s="9" t="s">
        <v>21</v>
      </c>
      <c r="E9" s="10">
        <v>1</v>
      </c>
      <c r="F9" s="16"/>
      <c r="G9" s="82"/>
      <c r="H9" s="30">
        <f>IF(ISBLANK(F9),E9*G9,F9*G9)</f>
        <v>0</v>
      </c>
    </row>
    <row r="10" spans="1:8" ht="12.75">
      <c r="A10" s="12" t="s">
        <v>8</v>
      </c>
      <c r="B10" s="13" t="s">
        <v>24</v>
      </c>
      <c r="C10" s="14"/>
      <c r="D10" s="15"/>
      <c r="E10" s="16"/>
      <c r="F10" s="16"/>
      <c r="G10" s="11"/>
      <c r="H10" s="30"/>
    </row>
    <row r="11" spans="1:8" ht="25.2" customHeight="1">
      <c r="A11" s="20" t="s">
        <v>93</v>
      </c>
      <c r="B11" s="21" t="s">
        <v>221</v>
      </c>
      <c r="C11" s="46"/>
      <c r="D11" s="15" t="s">
        <v>21</v>
      </c>
      <c r="E11" s="18">
        <v>1</v>
      </c>
      <c r="F11" s="41"/>
      <c r="G11" s="42"/>
      <c r="H11" s="30">
        <f aca="true" t="shared" si="0" ref="H11:H42">IF(ISBLANK(F11),E11*G11,F11*G11)</f>
        <v>0</v>
      </c>
    </row>
    <row r="12" spans="1:8" ht="25.2" customHeight="1">
      <c r="A12" s="20" t="s">
        <v>94</v>
      </c>
      <c r="B12" s="21" t="s">
        <v>222</v>
      </c>
      <c r="C12" s="46"/>
      <c r="D12" s="15" t="s">
        <v>21</v>
      </c>
      <c r="E12" s="18">
        <v>1</v>
      </c>
      <c r="F12" s="41"/>
      <c r="G12" s="42"/>
      <c r="H12" s="30">
        <f t="shared" si="0"/>
        <v>0</v>
      </c>
    </row>
    <row r="13" spans="1:8" ht="26.4">
      <c r="A13" s="20" t="s">
        <v>95</v>
      </c>
      <c r="B13" s="21" t="s">
        <v>223</v>
      </c>
      <c r="C13" s="46"/>
      <c r="D13" s="15" t="s">
        <v>21</v>
      </c>
      <c r="E13" s="18">
        <v>1</v>
      </c>
      <c r="F13" s="41"/>
      <c r="G13" s="42"/>
      <c r="H13" s="30">
        <f t="shared" si="0"/>
        <v>0</v>
      </c>
    </row>
    <row r="14" spans="1:8" ht="26.4">
      <c r="A14" s="20" t="s">
        <v>96</v>
      </c>
      <c r="B14" s="21" t="s">
        <v>224</v>
      </c>
      <c r="C14" s="46"/>
      <c r="D14" s="15" t="s">
        <v>21</v>
      </c>
      <c r="E14" s="18">
        <v>2</v>
      </c>
      <c r="F14" s="41"/>
      <c r="G14" s="42"/>
      <c r="H14" s="30">
        <f t="shared" si="0"/>
        <v>0</v>
      </c>
    </row>
    <row r="15" spans="1:8" ht="39.6">
      <c r="A15" s="20" t="s">
        <v>97</v>
      </c>
      <c r="B15" s="21" t="s">
        <v>225</v>
      </c>
      <c r="C15" s="46"/>
      <c r="D15" s="15" t="s">
        <v>21</v>
      </c>
      <c r="E15" s="18">
        <v>1</v>
      </c>
      <c r="F15" s="41"/>
      <c r="G15" s="42"/>
      <c r="H15" s="30">
        <f t="shared" si="0"/>
        <v>0</v>
      </c>
    </row>
    <row r="16" spans="1:8" ht="26.4">
      <c r="A16" s="20" t="s">
        <v>98</v>
      </c>
      <c r="B16" s="21" t="s">
        <v>227</v>
      </c>
      <c r="C16" s="46"/>
      <c r="D16" s="15" t="s">
        <v>21</v>
      </c>
      <c r="E16" s="18">
        <v>6</v>
      </c>
      <c r="F16" s="41"/>
      <c r="G16" s="42"/>
      <c r="H16" s="30">
        <f t="shared" si="0"/>
        <v>0</v>
      </c>
    </row>
    <row r="17" spans="1:8" ht="26.4">
      <c r="A17" s="20" t="s">
        <v>99</v>
      </c>
      <c r="B17" s="21" t="s">
        <v>226</v>
      </c>
      <c r="C17" s="46"/>
      <c r="D17" s="15" t="s">
        <v>21</v>
      </c>
      <c r="E17" s="18">
        <v>2</v>
      </c>
      <c r="F17" s="41"/>
      <c r="G17" s="42"/>
      <c r="H17" s="30">
        <f t="shared" si="0"/>
        <v>0</v>
      </c>
    </row>
    <row r="18" spans="1:8" ht="12.75">
      <c r="A18" s="20" t="s">
        <v>100</v>
      </c>
      <c r="B18" s="21" t="s">
        <v>228</v>
      </c>
      <c r="C18" s="46"/>
      <c r="D18" s="15" t="s">
        <v>25</v>
      </c>
      <c r="E18" s="18">
        <v>4</v>
      </c>
      <c r="F18" s="41"/>
      <c r="G18" s="42"/>
      <c r="H18" s="30">
        <f t="shared" si="0"/>
        <v>0</v>
      </c>
    </row>
    <row r="19" spans="1:8" ht="12.75">
      <c r="A19" s="20" t="s">
        <v>101</v>
      </c>
      <c r="B19" s="14" t="s">
        <v>45</v>
      </c>
      <c r="C19" s="46"/>
      <c r="D19" s="15" t="s">
        <v>21</v>
      </c>
      <c r="E19" s="18">
        <v>4</v>
      </c>
      <c r="F19" s="41"/>
      <c r="G19" s="42"/>
      <c r="H19" s="30">
        <f t="shared" si="0"/>
        <v>0</v>
      </c>
    </row>
    <row r="20" spans="1:8" ht="12.75">
      <c r="A20" s="20" t="s">
        <v>102</v>
      </c>
      <c r="B20" s="14" t="s">
        <v>44</v>
      </c>
      <c r="C20" s="46"/>
      <c r="D20" s="15" t="s">
        <v>21</v>
      </c>
      <c r="E20" s="18">
        <v>1</v>
      </c>
      <c r="F20" s="41"/>
      <c r="G20" s="42"/>
      <c r="H20" s="30">
        <f t="shared" si="0"/>
        <v>0</v>
      </c>
    </row>
    <row r="21" spans="1:8" ht="26.4">
      <c r="A21" s="20" t="s">
        <v>103</v>
      </c>
      <c r="B21" s="21" t="s">
        <v>278</v>
      </c>
      <c r="C21" s="46"/>
      <c r="D21" s="15" t="s">
        <v>25</v>
      </c>
      <c r="E21" s="18">
        <v>2</v>
      </c>
      <c r="F21" s="41"/>
      <c r="G21" s="42"/>
      <c r="H21" s="30">
        <f t="shared" si="0"/>
        <v>0</v>
      </c>
    </row>
    <row r="22" spans="1:8" ht="26.4">
      <c r="A22" s="20" t="s">
        <v>104</v>
      </c>
      <c r="B22" s="21" t="s">
        <v>233</v>
      </c>
      <c r="C22" s="46"/>
      <c r="D22" s="15" t="s">
        <v>22</v>
      </c>
      <c r="E22" s="18">
        <v>10</v>
      </c>
      <c r="F22" s="41"/>
      <c r="G22" s="42"/>
      <c r="H22" s="30">
        <f t="shared" si="0"/>
        <v>0</v>
      </c>
    </row>
    <row r="23" spans="1:8" ht="12.75">
      <c r="A23" s="20" t="s">
        <v>105</v>
      </c>
      <c r="B23" s="14" t="s">
        <v>46</v>
      </c>
      <c r="C23" s="46"/>
      <c r="D23" s="15" t="s">
        <v>25</v>
      </c>
      <c r="E23" s="18">
        <v>6</v>
      </c>
      <c r="F23" s="41"/>
      <c r="G23" s="42"/>
      <c r="H23" s="30">
        <f t="shared" si="0"/>
        <v>0</v>
      </c>
    </row>
    <row r="24" spans="1:8" ht="12.75">
      <c r="A24" s="20" t="s">
        <v>114</v>
      </c>
      <c r="B24" s="21" t="s">
        <v>230</v>
      </c>
      <c r="C24" s="46"/>
      <c r="D24" s="15" t="s">
        <v>21</v>
      </c>
      <c r="E24" s="18">
        <v>6</v>
      </c>
      <c r="F24" s="41"/>
      <c r="G24" s="42"/>
      <c r="H24" s="30">
        <f t="shared" si="0"/>
        <v>0</v>
      </c>
    </row>
    <row r="25" spans="1:8" ht="12.75">
      <c r="A25" s="20" t="s">
        <v>115</v>
      </c>
      <c r="B25" s="14" t="s">
        <v>52</v>
      </c>
      <c r="C25" s="46"/>
      <c r="D25" s="15" t="s">
        <v>25</v>
      </c>
      <c r="E25" s="18">
        <v>1</v>
      </c>
      <c r="F25" s="41"/>
      <c r="G25" s="42"/>
      <c r="H25" s="30">
        <f t="shared" si="0"/>
        <v>0</v>
      </c>
    </row>
    <row r="26" spans="1:8" ht="12.75">
      <c r="A26" s="20" t="s">
        <v>116</v>
      </c>
      <c r="B26" s="21" t="s">
        <v>251</v>
      </c>
      <c r="C26" s="46"/>
      <c r="D26" s="15" t="s">
        <v>38</v>
      </c>
      <c r="E26" s="18">
        <v>1</v>
      </c>
      <c r="F26" s="41"/>
      <c r="G26" s="42"/>
      <c r="H26" s="30">
        <f t="shared" si="0"/>
        <v>0</v>
      </c>
    </row>
    <row r="27" spans="1:8" ht="12.75">
      <c r="A27" s="20" t="s">
        <v>117</v>
      </c>
      <c r="B27" s="21" t="s">
        <v>250</v>
      </c>
      <c r="C27" s="46"/>
      <c r="D27" s="15" t="s">
        <v>38</v>
      </c>
      <c r="E27" s="18">
        <v>1</v>
      </c>
      <c r="F27" s="41"/>
      <c r="G27" s="42"/>
      <c r="H27" s="30">
        <f t="shared" si="0"/>
        <v>0</v>
      </c>
    </row>
    <row r="28" spans="1:8" ht="26.4">
      <c r="A28" s="20" t="s">
        <v>118</v>
      </c>
      <c r="B28" s="21" t="s">
        <v>286</v>
      </c>
      <c r="C28" s="46"/>
      <c r="D28" s="15" t="s">
        <v>38</v>
      </c>
      <c r="E28" s="18">
        <v>2</v>
      </c>
      <c r="F28" s="41"/>
      <c r="G28" s="42"/>
      <c r="H28" s="30">
        <f t="shared" si="0"/>
        <v>0</v>
      </c>
    </row>
    <row r="29" spans="1:8" ht="12.75">
      <c r="A29" s="20" t="s">
        <v>119</v>
      </c>
      <c r="B29" s="21" t="s">
        <v>287</v>
      </c>
      <c r="C29" s="46"/>
      <c r="D29" s="15" t="s">
        <v>38</v>
      </c>
      <c r="E29" s="18">
        <v>2</v>
      </c>
      <c r="F29" s="41"/>
      <c r="G29" s="42"/>
      <c r="H29" s="30">
        <f t="shared" si="0"/>
        <v>0</v>
      </c>
    </row>
    <row r="30" spans="1:8" ht="12.75">
      <c r="A30" s="20" t="s">
        <v>120</v>
      </c>
      <c r="B30" s="14" t="s">
        <v>60</v>
      </c>
      <c r="C30" s="46"/>
      <c r="D30" s="15" t="s">
        <v>38</v>
      </c>
      <c r="E30" s="18">
        <v>2</v>
      </c>
      <c r="F30" s="41"/>
      <c r="G30" s="42"/>
      <c r="H30" s="30">
        <f t="shared" si="0"/>
        <v>0</v>
      </c>
    </row>
    <row r="31" spans="1:8" ht="15" customHeight="1">
      <c r="A31" s="20" t="s">
        <v>195</v>
      </c>
      <c r="B31" s="21" t="s">
        <v>288</v>
      </c>
      <c r="C31" s="46"/>
      <c r="D31" s="15" t="s">
        <v>38</v>
      </c>
      <c r="E31" s="18">
        <v>1</v>
      </c>
      <c r="F31" s="41"/>
      <c r="G31" s="42"/>
      <c r="H31" s="30">
        <f t="shared" si="0"/>
        <v>0</v>
      </c>
    </row>
    <row r="32" spans="1:8" ht="12.75">
      <c r="A32" s="12" t="s">
        <v>9</v>
      </c>
      <c r="B32" s="13" t="s">
        <v>34</v>
      </c>
      <c r="C32" s="14"/>
      <c r="D32" s="15"/>
      <c r="E32" s="16"/>
      <c r="F32" s="16"/>
      <c r="G32" s="11"/>
      <c r="H32" s="30"/>
    </row>
    <row r="33" spans="1:8" ht="12.75">
      <c r="A33" s="20" t="s">
        <v>137</v>
      </c>
      <c r="B33" s="21" t="s">
        <v>252</v>
      </c>
      <c r="C33" s="46"/>
      <c r="D33" s="15" t="s">
        <v>21</v>
      </c>
      <c r="E33" s="18">
        <v>297</v>
      </c>
      <c r="F33" s="41"/>
      <c r="G33" s="42"/>
      <c r="H33" s="30">
        <f t="shared" si="0"/>
        <v>0</v>
      </c>
    </row>
    <row r="34" spans="1:8" ht="12.75">
      <c r="A34" s="20" t="s">
        <v>140</v>
      </c>
      <c r="B34" s="21" t="s">
        <v>253</v>
      </c>
      <c r="C34" s="46"/>
      <c r="D34" s="15" t="s">
        <v>21</v>
      </c>
      <c r="E34" s="18">
        <v>15</v>
      </c>
      <c r="F34" s="41"/>
      <c r="G34" s="42"/>
      <c r="H34" s="30">
        <f t="shared" si="0"/>
        <v>0</v>
      </c>
    </row>
    <row r="35" spans="1:8" ht="26.4">
      <c r="A35" s="20" t="s">
        <v>141</v>
      </c>
      <c r="B35" s="21" t="s">
        <v>255</v>
      </c>
      <c r="C35" s="46"/>
      <c r="D35" s="15" t="s">
        <v>21</v>
      </c>
      <c r="E35" s="18">
        <v>20</v>
      </c>
      <c r="F35" s="41"/>
      <c r="G35" s="42"/>
      <c r="H35" s="30">
        <f t="shared" si="0"/>
        <v>0</v>
      </c>
    </row>
    <row r="36" spans="1:8" ht="26.4">
      <c r="A36" s="20" t="s">
        <v>138</v>
      </c>
      <c r="B36" s="21" t="s">
        <v>254</v>
      </c>
      <c r="C36" s="46"/>
      <c r="D36" s="15" t="s">
        <v>21</v>
      </c>
      <c r="E36" s="18">
        <v>0</v>
      </c>
      <c r="F36" s="41"/>
      <c r="G36" s="42"/>
      <c r="H36" s="30">
        <f t="shared" si="0"/>
        <v>0</v>
      </c>
    </row>
    <row r="37" spans="1:8" ht="26.4">
      <c r="A37" s="20" t="s">
        <v>139</v>
      </c>
      <c r="B37" s="21" t="s">
        <v>257</v>
      </c>
      <c r="C37" s="46"/>
      <c r="D37" s="15" t="s">
        <v>21</v>
      </c>
      <c r="E37" s="18">
        <f>SUM(E33:E36)</f>
        <v>332</v>
      </c>
      <c r="F37" s="41"/>
      <c r="G37" s="42"/>
      <c r="H37" s="30">
        <f t="shared" si="0"/>
        <v>0</v>
      </c>
    </row>
    <row r="38" spans="1:8" ht="26.4">
      <c r="A38" s="20" t="s">
        <v>142</v>
      </c>
      <c r="B38" s="21" t="s">
        <v>258</v>
      </c>
      <c r="C38" s="46"/>
      <c r="D38" s="15" t="s">
        <v>21</v>
      </c>
      <c r="E38" s="18">
        <v>30</v>
      </c>
      <c r="F38" s="41"/>
      <c r="G38" s="42"/>
      <c r="H38" s="30">
        <f t="shared" si="0"/>
        <v>0</v>
      </c>
    </row>
    <row r="39" spans="1:8" ht="26.4">
      <c r="A39" s="20" t="s">
        <v>143</v>
      </c>
      <c r="B39" s="21" t="s">
        <v>259</v>
      </c>
      <c r="C39" s="46"/>
      <c r="D39" s="15" t="s">
        <v>21</v>
      </c>
      <c r="E39" s="18">
        <v>30</v>
      </c>
      <c r="F39" s="41"/>
      <c r="G39" s="42"/>
      <c r="H39" s="30">
        <f t="shared" si="0"/>
        <v>0</v>
      </c>
    </row>
    <row r="40" spans="1:8" ht="26.4">
      <c r="A40" s="20" t="s">
        <v>144</v>
      </c>
      <c r="B40" s="21" t="s">
        <v>264</v>
      </c>
      <c r="C40" s="46"/>
      <c r="D40" s="15" t="s">
        <v>21</v>
      </c>
      <c r="E40" s="18">
        <v>4</v>
      </c>
      <c r="F40" s="41"/>
      <c r="G40" s="42"/>
      <c r="H40" s="30">
        <f t="shared" si="0"/>
        <v>0</v>
      </c>
    </row>
    <row r="41" spans="1:8" ht="26.4">
      <c r="A41" s="20" t="s">
        <v>145</v>
      </c>
      <c r="B41" s="21" t="s">
        <v>265</v>
      </c>
      <c r="C41" s="46"/>
      <c r="D41" s="15" t="s">
        <v>21</v>
      </c>
      <c r="E41" s="18">
        <v>1</v>
      </c>
      <c r="F41" s="41"/>
      <c r="G41" s="42"/>
      <c r="H41" s="30">
        <f t="shared" si="0"/>
        <v>0</v>
      </c>
    </row>
    <row r="42" spans="1:8" ht="12.75">
      <c r="A42" s="20" t="s">
        <v>146</v>
      </c>
      <c r="B42" s="21" t="s">
        <v>266</v>
      </c>
      <c r="C42" s="46"/>
      <c r="D42" s="15" t="s">
        <v>21</v>
      </c>
      <c r="E42" s="18">
        <v>15</v>
      </c>
      <c r="F42" s="41"/>
      <c r="G42" s="42"/>
      <c r="H42" s="30">
        <f t="shared" si="0"/>
        <v>0</v>
      </c>
    </row>
    <row r="43" spans="1:8" ht="12.75">
      <c r="A43" s="12" t="s">
        <v>10</v>
      </c>
      <c r="B43" s="13" t="s">
        <v>13</v>
      </c>
      <c r="C43" s="14"/>
      <c r="D43" s="15"/>
      <c r="E43" s="16"/>
      <c r="F43" s="16"/>
      <c r="G43" s="11"/>
      <c r="H43" s="30"/>
    </row>
    <row r="44" spans="1:8" ht="12.75">
      <c r="A44" s="19"/>
      <c r="B44" s="13" t="s">
        <v>26</v>
      </c>
      <c r="C44" s="14"/>
      <c r="D44" s="15"/>
      <c r="E44" s="16"/>
      <c r="F44" s="16"/>
      <c r="G44" s="11"/>
      <c r="H44" s="30"/>
    </row>
    <row r="45" spans="1:8" ht="12.75">
      <c r="A45" s="19"/>
      <c r="B45" s="13" t="s">
        <v>35</v>
      </c>
      <c r="C45" s="14"/>
      <c r="D45" s="15"/>
      <c r="E45" s="18"/>
      <c r="F45" s="18"/>
      <c r="G45" s="11"/>
      <c r="H45" s="30"/>
    </row>
    <row r="46" spans="1:8" ht="26.4">
      <c r="A46" s="20" t="s">
        <v>154</v>
      </c>
      <c r="B46" s="14" t="s">
        <v>36</v>
      </c>
      <c r="C46" s="46"/>
      <c r="D46" s="15" t="s">
        <v>22</v>
      </c>
      <c r="E46" s="18">
        <v>6700</v>
      </c>
      <c r="F46" s="41"/>
      <c r="G46" s="42"/>
      <c r="H46" s="30">
        <f aca="true" t="shared" si="1" ref="H46:H50">IF(ISBLANK(F46),E46*G46,F46*G46)</f>
        <v>0</v>
      </c>
    </row>
    <row r="47" spans="1:8" ht="18" customHeight="1">
      <c r="A47" s="19"/>
      <c r="B47" s="13" t="s">
        <v>58</v>
      </c>
      <c r="C47" s="14"/>
      <c r="D47" s="15"/>
      <c r="E47" s="18"/>
      <c r="F47" s="18"/>
      <c r="G47" s="11"/>
      <c r="H47" s="30"/>
    </row>
    <row r="48" spans="1:8" ht="18" customHeight="1">
      <c r="A48" s="20" t="s">
        <v>155</v>
      </c>
      <c r="B48" s="21" t="s">
        <v>108</v>
      </c>
      <c r="C48" s="46"/>
      <c r="D48" s="15" t="s">
        <v>22</v>
      </c>
      <c r="E48" s="18">
        <v>100</v>
      </c>
      <c r="F48" s="41"/>
      <c r="G48" s="42"/>
      <c r="H48" s="30">
        <f t="shared" si="1"/>
        <v>0</v>
      </c>
    </row>
    <row r="49" spans="1:8" ht="12.75">
      <c r="A49" s="20" t="s">
        <v>156</v>
      </c>
      <c r="B49" s="14" t="s">
        <v>57</v>
      </c>
      <c r="C49" s="46"/>
      <c r="D49" s="15" t="s">
        <v>22</v>
      </c>
      <c r="E49" s="18">
        <v>1200</v>
      </c>
      <c r="F49" s="41"/>
      <c r="G49" s="42"/>
      <c r="H49" s="30">
        <f t="shared" si="1"/>
        <v>0</v>
      </c>
    </row>
    <row r="50" spans="1:8" ht="12.75">
      <c r="A50" s="20" t="s">
        <v>157</v>
      </c>
      <c r="B50" s="14" t="s">
        <v>56</v>
      </c>
      <c r="C50" s="46"/>
      <c r="D50" s="15" t="s">
        <v>22</v>
      </c>
      <c r="E50" s="18">
        <v>100</v>
      </c>
      <c r="F50" s="41"/>
      <c r="G50" s="42"/>
      <c r="H50" s="30">
        <f t="shared" si="1"/>
        <v>0</v>
      </c>
    </row>
    <row r="51" spans="1:8" ht="12.75">
      <c r="A51" s="20"/>
      <c r="B51" s="13" t="s">
        <v>27</v>
      </c>
      <c r="C51" s="14"/>
      <c r="D51" s="15"/>
      <c r="E51" s="18"/>
      <c r="F51" s="18"/>
      <c r="G51" s="11"/>
      <c r="H51" s="30"/>
    </row>
    <row r="52" spans="1:8" ht="12.75">
      <c r="A52" s="20"/>
      <c r="B52" s="13" t="s">
        <v>14</v>
      </c>
      <c r="C52" s="14"/>
      <c r="D52" s="15"/>
      <c r="E52" s="18"/>
      <c r="F52" s="18"/>
      <c r="G52" s="11"/>
      <c r="H52" s="30"/>
    </row>
    <row r="53" spans="1:8" ht="12.75">
      <c r="A53" s="20" t="s">
        <v>158</v>
      </c>
      <c r="B53" s="14" t="s">
        <v>55</v>
      </c>
      <c r="C53" s="46"/>
      <c r="D53" s="15" t="s">
        <v>22</v>
      </c>
      <c r="E53" s="18">
        <v>500</v>
      </c>
      <c r="F53" s="41"/>
      <c r="G53" s="42"/>
      <c r="H53" s="30">
        <f aca="true" t="shared" si="2" ref="H53:H94">IF(ISBLANK(F53),E53*G53,F53*G53)</f>
        <v>0</v>
      </c>
    </row>
    <row r="54" spans="1:8" ht="12.75">
      <c r="A54" s="20" t="s">
        <v>159</v>
      </c>
      <c r="B54" s="21" t="s">
        <v>130</v>
      </c>
      <c r="C54" s="46"/>
      <c r="D54" s="15" t="s">
        <v>22</v>
      </c>
      <c r="E54" s="18">
        <v>400</v>
      </c>
      <c r="F54" s="41"/>
      <c r="G54" s="42"/>
      <c r="H54" s="30">
        <f t="shared" si="2"/>
        <v>0</v>
      </c>
    </row>
    <row r="55" spans="1:8" ht="12.75">
      <c r="A55" s="20" t="s">
        <v>160</v>
      </c>
      <c r="B55" s="21" t="s">
        <v>131</v>
      </c>
      <c r="C55" s="46"/>
      <c r="D55" s="15" t="s">
        <v>22</v>
      </c>
      <c r="E55" s="18">
        <v>220</v>
      </c>
      <c r="F55" s="41"/>
      <c r="G55" s="42"/>
      <c r="H55" s="30">
        <f t="shared" si="2"/>
        <v>0</v>
      </c>
    </row>
    <row r="56" spans="1:8" ht="26.4">
      <c r="A56" s="20" t="s">
        <v>161</v>
      </c>
      <c r="B56" s="21" t="s">
        <v>133</v>
      </c>
      <c r="C56" s="46"/>
      <c r="D56" s="15" t="s">
        <v>25</v>
      </c>
      <c r="E56" s="18">
        <v>2000</v>
      </c>
      <c r="F56" s="41"/>
      <c r="G56" s="42"/>
      <c r="H56" s="30">
        <f t="shared" si="2"/>
        <v>0</v>
      </c>
    </row>
    <row r="57" spans="1:8" ht="12.75">
      <c r="A57" s="20" t="s">
        <v>203</v>
      </c>
      <c r="B57" s="21" t="s">
        <v>132</v>
      </c>
      <c r="C57" s="46"/>
      <c r="D57" s="15" t="s">
        <v>22</v>
      </c>
      <c r="E57" s="18">
        <v>4000</v>
      </c>
      <c r="F57" s="41"/>
      <c r="G57" s="42"/>
      <c r="H57" s="30">
        <f t="shared" si="2"/>
        <v>0</v>
      </c>
    </row>
    <row r="58" spans="1:8" ht="12.75">
      <c r="A58" s="20" t="s">
        <v>204</v>
      </c>
      <c r="B58" s="21" t="s">
        <v>134</v>
      </c>
      <c r="C58" s="46"/>
      <c r="D58" s="15" t="s">
        <v>25</v>
      </c>
      <c r="E58" s="18">
        <v>6700</v>
      </c>
      <c r="F58" s="41"/>
      <c r="G58" s="42"/>
      <c r="H58" s="30">
        <f t="shared" si="2"/>
        <v>0</v>
      </c>
    </row>
    <row r="59" spans="1:8" ht="12.75">
      <c r="A59" s="20" t="s">
        <v>218</v>
      </c>
      <c r="B59" s="21" t="s">
        <v>135</v>
      </c>
      <c r="C59" s="46"/>
      <c r="D59" s="15" t="s">
        <v>25</v>
      </c>
      <c r="E59" s="18">
        <v>6700</v>
      </c>
      <c r="F59" s="41"/>
      <c r="G59" s="42"/>
      <c r="H59" s="30">
        <f t="shared" si="2"/>
        <v>0</v>
      </c>
    </row>
    <row r="60" spans="1:8" ht="12.75">
      <c r="A60" s="20" t="s">
        <v>219</v>
      </c>
      <c r="B60" s="14" t="s">
        <v>15</v>
      </c>
      <c r="C60" s="46"/>
      <c r="D60" s="15" t="s">
        <v>21</v>
      </c>
      <c r="E60" s="18">
        <v>1</v>
      </c>
      <c r="F60" s="41"/>
      <c r="G60" s="42"/>
      <c r="H60" s="30">
        <f t="shared" si="2"/>
        <v>0</v>
      </c>
    </row>
    <row r="61" spans="1:8" ht="12.75">
      <c r="A61" s="19"/>
      <c r="B61" s="13" t="s">
        <v>27</v>
      </c>
      <c r="C61" s="14"/>
      <c r="D61" s="15"/>
      <c r="E61" s="16"/>
      <c r="F61" s="16"/>
      <c r="G61" s="11"/>
      <c r="H61" s="30"/>
    </row>
    <row r="62" spans="1:8" ht="12.75">
      <c r="A62" s="20" t="s">
        <v>220</v>
      </c>
      <c r="B62" s="14" t="s">
        <v>37</v>
      </c>
      <c r="C62" s="46"/>
      <c r="D62" s="15" t="s">
        <v>38</v>
      </c>
      <c r="E62" s="18">
        <v>8</v>
      </c>
      <c r="F62" s="41"/>
      <c r="G62" s="42"/>
      <c r="H62" s="30">
        <f t="shared" si="2"/>
        <v>0</v>
      </c>
    </row>
    <row r="63" spans="1:8" ht="12.75">
      <c r="A63" s="12" t="s">
        <v>11</v>
      </c>
      <c r="B63" s="13" t="s">
        <v>16</v>
      </c>
      <c r="C63" s="14"/>
      <c r="D63" s="15"/>
      <c r="E63" s="16"/>
      <c r="F63" s="16"/>
      <c r="G63" s="11"/>
      <c r="H63" s="30"/>
    </row>
    <row r="64" spans="1:8" ht="26.4">
      <c r="A64" s="20" t="s">
        <v>162</v>
      </c>
      <c r="B64" s="21" t="s">
        <v>289</v>
      </c>
      <c r="C64" s="46"/>
      <c r="D64" s="15" t="s">
        <v>21</v>
      </c>
      <c r="E64" s="18">
        <v>1</v>
      </c>
      <c r="F64" s="41"/>
      <c r="G64" s="42"/>
      <c r="H64" s="30">
        <f t="shared" si="2"/>
        <v>0</v>
      </c>
    </row>
    <row r="65" spans="1:8" ht="12.75">
      <c r="A65" s="20" t="s">
        <v>163</v>
      </c>
      <c r="B65" s="14" t="s">
        <v>17</v>
      </c>
      <c r="C65" s="46"/>
      <c r="D65" s="15" t="s">
        <v>21</v>
      </c>
      <c r="E65" s="18">
        <v>1</v>
      </c>
      <c r="F65" s="41"/>
      <c r="G65" s="42"/>
      <c r="H65" s="30">
        <f t="shared" si="2"/>
        <v>0</v>
      </c>
    </row>
    <row r="66" spans="1:8" ht="12.75">
      <c r="A66" s="20" t="s">
        <v>164</v>
      </c>
      <c r="B66" s="14" t="s">
        <v>39</v>
      </c>
      <c r="C66" s="46"/>
      <c r="D66" s="15" t="s">
        <v>21</v>
      </c>
      <c r="E66" s="18">
        <v>1</v>
      </c>
      <c r="F66" s="41"/>
      <c r="G66" s="42"/>
      <c r="H66" s="30">
        <f t="shared" si="2"/>
        <v>0</v>
      </c>
    </row>
    <row r="67" spans="1:8" ht="12.75">
      <c r="A67" s="20" t="s">
        <v>165</v>
      </c>
      <c r="B67" s="14" t="s">
        <v>28</v>
      </c>
      <c r="C67" s="46"/>
      <c r="D67" s="15" t="s">
        <v>21</v>
      </c>
      <c r="E67" s="18">
        <v>1</v>
      </c>
      <c r="F67" s="41"/>
      <c r="G67" s="42"/>
      <c r="H67" s="30">
        <f t="shared" si="2"/>
        <v>0</v>
      </c>
    </row>
    <row r="68" spans="1:8" ht="12.75">
      <c r="A68" s="20" t="s">
        <v>166</v>
      </c>
      <c r="B68" s="14" t="s">
        <v>29</v>
      </c>
      <c r="C68" s="46"/>
      <c r="D68" s="15" t="s">
        <v>21</v>
      </c>
      <c r="E68" s="18">
        <v>1</v>
      </c>
      <c r="F68" s="41"/>
      <c r="G68" s="42"/>
      <c r="H68" s="30">
        <f t="shared" si="2"/>
        <v>0</v>
      </c>
    </row>
    <row r="69" spans="1:8" ht="12.75">
      <c r="A69" s="12" t="s">
        <v>12</v>
      </c>
      <c r="B69" s="13" t="s">
        <v>18</v>
      </c>
      <c r="C69" s="14"/>
      <c r="D69" s="15"/>
      <c r="E69" s="16"/>
      <c r="F69" s="16"/>
      <c r="G69" s="11"/>
      <c r="H69" s="30"/>
    </row>
    <row r="70" spans="1:8" ht="12.75">
      <c r="A70" s="20" t="s">
        <v>168</v>
      </c>
      <c r="B70" s="14" t="s">
        <v>33</v>
      </c>
      <c r="C70" s="46"/>
      <c r="D70" s="15" t="s">
        <v>21</v>
      </c>
      <c r="E70" s="18">
        <v>1</v>
      </c>
      <c r="F70" s="41"/>
      <c r="G70" s="42"/>
      <c r="H70" s="30">
        <f t="shared" si="2"/>
        <v>0</v>
      </c>
    </row>
    <row r="71" spans="1:8" ht="12.75">
      <c r="A71" s="20" t="s">
        <v>169</v>
      </c>
      <c r="B71" s="14" t="s">
        <v>40</v>
      </c>
      <c r="C71" s="46"/>
      <c r="D71" s="15" t="s">
        <v>21</v>
      </c>
      <c r="E71" s="16">
        <v>1</v>
      </c>
      <c r="F71" s="41"/>
      <c r="G71" s="42"/>
      <c r="H71" s="30">
        <f t="shared" si="2"/>
        <v>0</v>
      </c>
    </row>
    <row r="72" spans="1:8" ht="12.75">
      <c r="A72" s="20" t="s">
        <v>170</v>
      </c>
      <c r="B72" s="14" t="s">
        <v>47</v>
      </c>
      <c r="C72" s="46"/>
      <c r="D72" s="15" t="s">
        <v>21</v>
      </c>
      <c r="E72" s="16">
        <v>1</v>
      </c>
      <c r="F72" s="41"/>
      <c r="G72" s="42"/>
      <c r="H72" s="30">
        <f t="shared" si="2"/>
        <v>0</v>
      </c>
    </row>
    <row r="73" spans="1:8" ht="12.75">
      <c r="A73" s="20" t="s">
        <v>171</v>
      </c>
      <c r="B73" s="14" t="s">
        <v>30</v>
      </c>
      <c r="C73" s="46"/>
      <c r="D73" s="15" t="s">
        <v>21</v>
      </c>
      <c r="E73" s="16">
        <v>1</v>
      </c>
      <c r="F73" s="41"/>
      <c r="G73" s="42"/>
      <c r="H73" s="30">
        <f t="shared" si="2"/>
        <v>0</v>
      </c>
    </row>
    <row r="74" spans="1:8" ht="26.4">
      <c r="A74" s="20" t="s">
        <v>172</v>
      </c>
      <c r="B74" s="21" t="s">
        <v>275</v>
      </c>
      <c r="C74" s="46"/>
      <c r="D74" s="15" t="s">
        <v>21</v>
      </c>
      <c r="E74" s="18">
        <v>1</v>
      </c>
      <c r="F74" s="41"/>
      <c r="G74" s="42"/>
      <c r="H74" s="30">
        <f t="shared" si="2"/>
        <v>0</v>
      </c>
    </row>
    <row r="75" spans="1:8" ht="12.75">
      <c r="A75" s="20" t="s">
        <v>173</v>
      </c>
      <c r="B75" s="14" t="s">
        <v>41</v>
      </c>
      <c r="C75" s="46"/>
      <c r="D75" s="15" t="s">
        <v>21</v>
      </c>
      <c r="E75" s="18">
        <v>1</v>
      </c>
      <c r="F75" s="41"/>
      <c r="G75" s="42"/>
      <c r="H75" s="30">
        <f t="shared" si="2"/>
        <v>0</v>
      </c>
    </row>
    <row r="76" spans="1:8" ht="12.75">
      <c r="A76" s="20" t="s">
        <v>174</v>
      </c>
      <c r="B76" s="14" t="s">
        <v>31</v>
      </c>
      <c r="C76" s="46"/>
      <c r="D76" s="15" t="s">
        <v>21</v>
      </c>
      <c r="E76" s="18">
        <v>1</v>
      </c>
      <c r="F76" s="41"/>
      <c r="G76" s="42"/>
      <c r="H76" s="30">
        <f t="shared" si="2"/>
        <v>0</v>
      </c>
    </row>
    <row r="77" spans="1:8" ht="12.75">
      <c r="A77" s="20" t="s">
        <v>175</v>
      </c>
      <c r="B77" s="14" t="s">
        <v>42</v>
      </c>
      <c r="C77" s="46"/>
      <c r="D77" s="15" t="s">
        <v>21</v>
      </c>
      <c r="E77" s="18">
        <v>1</v>
      </c>
      <c r="F77" s="41"/>
      <c r="G77" s="42"/>
      <c r="H77" s="30">
        <f t="shared" si="2"/>
        <v>0</v>
      </c>
    </row>
    <row r="78" spans="1:8" ht="12.75">
      <c r="A78" s="20" t="s">
        <v>176</v>
      </c>
      <c r="B78" s="14" t="s">
        <v>19</v>
      </c>
      <c r="C78" s="46"/>
      <c r="D78" s="15" t="s">
        <v>21</v>
      </c>
      <c r="E78" s="18">
        <v>1</v>
      </c>
      <c r="F78" s="41"/>
      <c r="G78" s="42"/>
      <c r="H78" s="30">
        <f t="shared" si="2"/>
        <v>0</v>
      </c>
    </row>
    <row r="79" spans="1:8" ht="12.75">
      <c r="A79" s="20" t="s">
        <v>177</v>
      </c>
      <c r="B79" s="14" t="s">
        <v>20</v>
      </c>
      <c r="C79" s="46"/>
      <c r="D79" s="15" t="s">
        <v>21</v>
      </c>
      <c r="E79" s="18">
        <v>1</v>
      </c>
      <c r="F79" s="41"/>
      <c r="G79" s="42"/>
      <c r="H79" s="30">
        <f t="shared" si="2"/>
        <v>0</v>
      </c>
    </row>
    <row r="80" spans="1:8" ht="12.75">
      <c r="A80" s="20" t="s">
        <v>178</v>
      </c>
      <c r="B80" s="14" t="s">
        <v>43</v>
      </c>
      <c r="C80" s="46"/>
      <c r="D80" s="15" t="s">
        <v>21</v>
      </c>
      <c r="E80" s="18">
        <v>1</v>
      </c>
      <c r="F80" s="41"/>
      <c r="G80" s="42"/>
      <c r="H80" s="30">
        <f t="shared" si="2"/>
        <v>0</v>
      </c>
    </row>
    <row r="81" spans="1:8" ht="12.75">
      <c r="A81" s="20" t="s">
        <v>179</v>
      </c>
      <c r="B81" s="14" t="s">
        <v>78</v>
      </c>
      <c r="C81" s="46"/>
      <c r="D81" s="15" t="s">
        <v>21</v>
      </c>
      <c r="E81" s="18">
        <v>1</v>
      </c>
      <c r="F81" s="41"/>
      <c r="G81" s="42"/>
      <c r="H81" s="30">
        <f t="shared" si="2"/>
        <v>0</v>
      </c>
    </row>
    <row r="82" spans="1:8" ht="12.75">
      <c r="A82" s="20" t="s">
        <v>180</v>
      </c>
      <c r="B82" s="14" t="s">
        <v>79</v>
      </c>
      <c r="C82" s="46"/>
      <c r="D82" s="15" t="s">
        <v>21</v>
      </c>
      <c r="E82" s="18">
        <v>1</v>
      </c>
      <c r="F82" s="41"/>
      <c r="G82" s="42"/>
      <c r="H82" s="30">
        <f t="shared" si="2"/>
        <v>0</v>
      </c>
    </row>
    <row r="83" spans="1:8" ht="12.75">
      <c r="A83" s="20" t="s">
        <v>181</v>
      </c>
      <c r="B83" s="14" t="s">
        <v>80</v>
      </c>
      <c r="C83" s="46"/>
      <c r="D83" s="15" t="s">
        <v>21</v>
      </c>
      <c r="E83" s="18">
        <v>1</v>
      </c>
      <c r="F83" s="41"/>
      <c r="G83" s="42"/>
      <c r="H83" s="30">
        <f t="shared" si="2"/>
        <v>0</v>
      </c>
    </row>
    <row r="84" spans="1:8" ht="12.75">
      <c r="A84" s="20" t="s">
        <v>182</v>
      </c>
      <c r="B84" s="14" t="s">
        <v>81</v>
      </c>
      <c r="C84" s="46"/>
      <c r="D84" s="15" t="s">
        <v>21</v>
      </c>
      <c r="E84" s="18">
        <v>1</v>
      </c>
      <c r="F84" s="41"/>
      <c r="G84" s="42"/>
      <c r="H84" s="30">
        <f t="shared" si="2"/>
        <v>0</v>
      </c>
    </row>
    <row r="85" spans="1:8" ht="12.75">
      <c r="A85" s="20" t="s">
        <v>183</v>
      </c>
      <c r="B85" s="14" t="s">
        <v>82</v>
      </c>
      <c r="C85" s="46"/>
      <c r="D85" s="15" t="s">
        <v>21</v>
      </c>
      <c r="E85" s="18">
        <v>1</v>
      </c>
      <c r="F85" s="41"/>
      <c r="G85" s="42"/>
      <c r="H85" s="30">
        <f t="shared" si="2"/>
        <v>0</v>
      </c>
    </row>
    <row r="86" spans="1:8" ht="12.75">
      <c r="A86" s="20" t="s">
        <v>184</v>
      </c>
      <c r="B86" s="14" t="s">
        <v>83</v>
      </c>
      <c r="C86" s="46"/>
      <c r="D86" s="15" t="s">
        <v>21</v>
      </c>
      <c r="E86" s="18">
        <v>1</v>
      </c>
      <c r="F86" s="41"/>
      <c r="G86" s="42"/>
      <c r="H86" s="30">
        <f t="shared" si="2"/>
        <v>0</v>
      </c>
    </row>
    <row r="87" spans="1:8" ht="12.75">
      <c r="A87" s="20" t="s">
        <v>185</v>
      </c>
      <c r="B87" s="14" t="s">
        <v>84</v>
      </c>
      <c r="C87" s="46"/>
      <c r="D87" s="15" t="s">
        <v>21</v>
      </c>
      <c r="E87" s="18">
        <v>1</v>
      </c>
      <c r="F87" s="41"/>
      <c r="G87" s="42"/>
      <c r="H87" s="30">
        <f t="shared" si="2"/>
        <v>0</v>
      </c>
    </row>
    <row r="88" spans="1:8" ht="12.75">
      <c r="A88" s="20" t="s">
        <v>186</v>
      </c>
      <c r="B88" s="14" t="s">
        <v>85</v>
      </c>
      <c r="C88" s="46"/>
      <c r="D88" s="15" t="s">
        <v>21</v>
      </c>
      <c r="E88" s="18">
        <v>1</v>
      </c>
      <c r="F88" s="41"/>
      <c r="G88" s="42"/>
      <c r="H88" s="30">
        <f t="shared" si="2"/>
        <v>0</v>
      </c>
    </row>
    <row r="89" spans="1:8" ht="12.75">
      <c r="A89" s="20" t="s">
        <v>187</v>
      </c>
      <c r="B89" s="14" t="s">
        <v>86</v>
      </c>
      <c r="C89" s="46"/>
      <c r="D89" s="15" t="s">
        <v>21</v>
      </c>
      <c r="E89" s="18">
        <v>1</v>
      </c>
      <c r="F89" s="41"/>
      <c r="G89" s="42"/>
      <c r="H89" s="30">
        <f t="shared" si="2"/>
        <v>0</v>
      </c>
    </row>
    <row r="90" spans="1:8" ht="26.4">
      <c r="A90" s="20" t="s">
        <v>188</v>
      </c>
      <c r="B90" s="14" t="s">
        <v>87</v>
      </c>
      <c r="C90" s="46"/>
      <c r="D90" s="15" t="s">
        <v>21</v>
      </c>
      <c r="E90" s="18">
        <v>1</v>
      </c>
      <c r="F90" s="41"/>
      <c r="G90" s="42"/>
      <c r="H90" s="30">
        <f t="shared" si="2"/>
        <v>0</v>
      </c>
    </row>
    <row r="91" spans="1:8" ht="12.75">
      <c r="A91" s="20" t="s">
        <v>189</v>
      </c>
      <c r="B91" s="14" t="s">
        <v>88</v>
      </c>
      <c r="C91" s="46"/>
      <c r="D91" s="15" t="s">
        <v>21</v>
      </c>
      <c r="E91" s="18">
        <v>1</v>
      </c>
      <c r="F91" s="41"/>
      <c r="G91" s="42"/>
      <c r="H91" s="30">
        <f t="shared" si="2"/>
        <v>0</v>
      </c>
    </row>
    <row r="92" spans="1:8" ht="12.75">
      <c r="A92" s="20" t="s">
        <v>190</v>
      </c>
      <c r="B92" s="14" t="s">
        <v>89</v>
      </c>
      <c r="C92" s="46"/>
      <c r="D92" s="15" t="s">
        <v>21</v>
      </c>
      <c r="E92" s="18">
        <v>1</v>
      </c>
      <c r="F92" s="41"/>
      <c r="G92" s="42"/>
      <c r="H92" s="30">
        <f t="shared" si="2"/>
        <v>0</v>
      </c>
    </row>
    <row r="93" spans="1:8" ht="12.75">
      <c r="A93" s="20" t="s">
        <v>191</v>
      </c>
      <c r="B93" s="14" t="s">
        <v>90</v>
      </c>
      <c r="C93" s="46"/>
      <c r="D93" s="15" t="s">
        <v>21</v>
      </c>
      <c r="E93" s="18">
        <v>1</v>
      </c>
      <c r="F93" s="41"/>
      <c r="G93" s="42"/>
      <c r="H93" s="30">
        <f t="shared" si="2"/>
        <v>0</v>
      </c>
    </row>
    <row r="94" spans="1:8" ht="13.8" thickBot="1">
      <c r="A94" s="20" t="s">
        <v>192</v>
      </c>
      <c r="B94" s="21" t="s">
        <v>129</v>
      </c>
      <c r="C94" s="46"/>
      <c r="D94" s="15" t="s">
        <v>21</v>
      </c>
      <c r="E94" s="18">
        <v>1</v>
      </c>
      <c r="F94" s="41"/>
      <c r="G94" s="42"/>
      <c r="H94" s="30">
        <f t="shared" si="2"/>
        <v>0</v>
      </c>
    </row>
    <row r="95" spans="1:9" ht="13.8" thickBot="1">
      <c r="A95" s="63" t="s">
        <v>77</v>
      </c>
      <c r="B95" s="64"/>
      <c r="C95" s="64"/>
      <c r="D95" s="64"/>
      <c r="E95" s="64"/>
      <c r="F95" s="64"/>
      <c r="G95" s="65"/>
      <c r="H95" s="50">
        <f>SUM(H8:H94)</f>
        <v>0</v>
      </c>
      <c r="I95" s="5" t="s">
        <v>2</v>
      </c>
    </row>
    <row r="96" spans="1:7" ht="12.75">
      <c r="A96" s="33" t="s">
        <v>231</v>
      </c>
      <c r="B96" s="23"/>
      <c r="C96" s="23"/>
      <c r="D96" s="23"/>
      <c r="E96" s="23"/>
      <c r="F96" s="23"/>
      <c r="G96" s="23"/>
    </row>
    <row r="97" spans="1:7" ht="23.4" customHeight="1">
      <c r="A97" s="66" t="s">
        <v>232</v>
      </c>
      <c r="B97" s="76"/>
      <c r="C97" s="76"/>
      <c r="D97" s="76"/>
      <c r="E97" s="76"/>
      <c r="F97" s="76"/>
      <c r="G97" s="76"/>
    </row>
    <row r="98" spans="1:7" ht="12.75">
      <c r="A98" s="26" t="s">
        <v>109</v>
      </c>
      <c r="B98" s="22"/>
      <c r="C98" s="22"/>
      <c r="D98" s="22"/>
      <c r="E98" s="22"/>
      <c r="F98" s="22"/>
      <c r="G98" s="22"/>
    </row>
    <row r="99" spans="1:8" ht="13.8" thickBot="1">
      <c r="A99" s="53" t="s">
        <v>110</v>
      </c>
      <c r="B99" s="77"/>
      <c r="C99" s="77"/>
      <c r="D99" s="77"/>
      <c r="E99" s="77"/>
      <c r="F99" s="77"/>
      <c r="G99" s="77"/>
      <c r="H99" s="5" t="s">
        <v>2</v>
      </c>
    </row>
  </sheetData>
  <sheetProtection algorithmName="SHA-512" hashValue="TPrrQjj1pd/Pn2zOsktThhSGuMX//bRbIcVc7F+glr5Dw7RDomOJgWvrU5qvJMc7ntpsw6b5Ak6mXo+jEyQJ6A==" saltValue="WOc+KnE+LujODgkGiAFFjw==" spinCount="100000" sheet="1" selectLockedCells="1"/>
  <mergeCells count="14">
    <mergeCell ref="A97:G97"/>
    <mergeCell ref="A99:G99"/>
    <mergeCell ref="E5:E6"/>
    <mergeCell ref="B1:H1"/>
    <mergeCell ref="B2:G2"/>
    <mergeCell ref="A4:H4"/>
    <mergeCell ref="A5:A6"/>
    <mergeCell ref="B5:B6"/>
    <mergeCell ref="C5:C6"/>
    <mergeCell ref="D5:D6"/>
    <mergeCell ref="F5:F6"/>
    <mergeCell ref="G5:H5"/>
    <mergeCell ref="A95:G95"/>
    <mergeCell ref="C3:H3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scale="60" r:id="rId1"/>
  <colBreaks count="1" manualBreakCount="1">
    <brk id="8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5"/>
  <sheetViews>
    <sheetView view="pageBreakPreview" zoomScale="115" zoomScaleSheetLayoutView="115" zoomScalePageLayoutView="115" workbookViewId="0" topLeftCell="A1">
      <selection activeCell="G15" sqref="G15"/>
    </sheetView>
  </sheetViews>
  <sheetFormatPr defaultColWidth="8.625" defaultRowHeight="12.75"/>
  <cols>
    <col min="1" max="1" width="9.625" style="0" customWidth="1"/>
    <col min="2" max="2" width="49.50390625" style="0" customWidth="1"/>
    <col min="3" max="3" width="22.75390625" style="0" customWidth="1"/>
    <col min="4" max="4" width="8.625" style="0" bestFit="1" customWidth="1"/>
    <col min="5" max="5" width="9.00390625" style="0" customWidth="1"/>
    <col min="6" max="6" width="9.00390625" style="0" bestFit="1" customWidth="1"/>
    <col min="7" max="7" width="11.25390625" style="0" customWidth="1"/>
    <col min="8" max="8" width="13.125" style="0" customWidth="1"/>
  </cols>
  <sheetData>
    <row r="1" spans="1:8" ht="14.4" thickBot="1">
      <c r="A1" s="38" t="s">
        <v>0</v>
      </c>
      <c r="B1" s="57" t="s">
        <v>236</v>
      </c>
      <c r="C1" s="57"/>
      <c r="D1" s="57"/>
      <c r="E1" s="57"/>
      <c r="F1" s="57"/>
      <c r="G1" s="57"/>
      <c r="H1" s="57"/>
    </row>
    <row r="2" spans="1:8" ht="27" customHeight="1" thickBot="1">
      <c r="A2" s="39" t="s">
        <v>1</v>
      </c>
      <c r="B2" s="58" t="s">
        <v>113</v>
      </c>
      <c r="C2" s="58"/>
      <c r="D2" s="58"/>
      <c r="E2" s="58"/>
      <c r="F2" s="58"/>
      <c r="G2" s="58"/>
      <c r="H2" s="35" t="s">
        <v>3</v>
      </c>
    </row>
    <row r="3" spans="1:8" ht="14.4" thickBot="1">
      <c r="A3" s="48"/>
      <c r="B3" s="49" t="s">
        <v>276</v>
      </c>
      <c r="C3" s="70"/>
      <c r="D3" s="71"/>
      <c r="E3" s="71"/>
      <c r="F3" s="71"/>
      <c r="G3" s="71"/>
      <c r="H3" s="72"/>
    </row>
    <row r="4" spans="1:8" ht="13.8" thickBot="1">
      <c r="A4" s="59" t="s">
        <v>50</v>
      </c>
      <c r="B4" s="59"/>
      <c r="C4" s="59"/>
      <c r="D4" s="59"/>
      <c r="E4" s="59"/>
      <c r="F4" s="59"/>
      <c r="G4" s="59"/>
      <c r="H4" s="59"/>
    </row>
    <row r="5" spans="1:8" ht="13.8" customHeight="1" thickBot="1">
      <c r="A5" s="60" t="s">
        <v>4</v>
      </c>
      <c r="B5" s="61" t="s">
        <v>136</v>
      </c>
      <c r="C5" s="62" t="s">
        <v>196</v>
      </c>
      <c r="D5" s="62" t="s">
        <v>5</v>
      </c>
      <c r="E5" s="62" t="s">
        <v>246</v>
      </c>
      <c r="F5" s="62" t="s">
        <v>245</v>
      </c>
      <c r="G5" s="55" t="s">
        <v>6</v>
      </c>
      <c r="H5" s="56"/>
    </row>
    <row r="6" spans="1:8" ht="27" thickBot="1">
      <c r="A6" s="60"/>
      <c r="B6" s="61"/>
      <c r="C6" s="61"/>
      <c r="D6" s="62"/>
      <c r="E6" s="62"/>
      <c r="F6" s="62"/>
      <c r="G6" s="36" t="s">
        <v>7</v>
      </c>
      <c r="H6" s="37" t="s">
        <v>249</v>
      </c>
    </row>
    <row r="7" spans="1:8" ht="12.75">
      <c r="A7" s="6">
        <v>0</v>
      </c>
      <c r="B7" s="13" t="s">
        <v>237</v>
      </c>
      <c r="C7" s="13"/>
      <c r="D7" s="2"/>
      <c r="E7" s="2"/>
      <c r="F7" s="4"/>
      <c r="G7" s="4"/>
      <c r="H7" s="29"/>
    </row>
    <row r="8" spans="1:8" ht="26.4">
      <c r="A8" s="7" t="s">
        <v>48</v>
      </c>
      <c r="B8" s="8" t="s">
        <v>62</v>
      </c>
      <c r="C8" s="8"/>
      <c r="D8" s="9" t="s">
        <v>21</v>
      </c>
      <c r="E8" s="10">
        <v>1</v>
      </c>
      <c r="F8" s="10"/>
      <c r="G8" s="82"/>
      <c r="H8" s="32">
        <f>E8*G8</f>
        <v>0</v>
      </c>
    </row>
    <row r="9" spans="1:8" ht="12.75">
      <c r="A9" s="12" t="s">
        <v>8</v>
      </c>
      <c r="B9" s="13" t="s">
        <v>63</v>
      </c>
      <c r="C9" s="13"/>
      <c r="D9" s="15"/>
      <c r="E9" s="16"/>
      <c r="F9" s="16"/>
      <c r="G9" s="11"/>
      <c r="H9" s="32"/>
    </row>
    <row r="10" spans="1:8" ht="25.2" customHeight="1">
      <c r="A10" s="20" t="s">
        <v>93</v>
      </c>
      <c r="B10" s="14" t="s">
        <v>64</v>
      </c>
      <c r="C10" s="46"/>
      <c r="D10" s="15" t="s">
        <v>21</v>
      </c>
      <c r="E10" s="18">
        <v>3</v>
      </c>
      <c r="F10" s="41"/>
      <c r="G10" s="42"/>
      <c r="H10" s="32">
        <f>IF(ISBLANK(F10),E10*G10,F10*G10)</f>
        <v>0</v>
      </c>
    </row>
    <row r="11" spans="1:8" ht="26.4">
      <c r="A11" s="20" t="s">
        <v>94</v>
      </c>
      <c r="B11" s="14" t="s">
        <v>65</v>
      </c>
      <c r="C11" s="46"/>
      <c r="D11" s="15" t="s">
        <v>21</v>
      </c>
      <c r="E11" s="18">
        <v>6</v>
      </c>
      <c r="F11" s="41"/>
      <c r="G11" s="42"/>
      <c r="H11" s="32">
        <f>IF(ISBLANK(F11),E11*G11,F11*G11)</f>
        <v>0</v>
      </c>
    </row>
    <row r="12" spans="1:8" ht="12.75">
      <c r="A12" s="12" t="s">
        <v>9</v>
      </c>
      <c r="B12" s="13" t="s">
        <v>68</v>
      </c>
      <c r="C12" s="13"/>
      <c r="D12" s="15"/>
      <c r="E12" s="16"/>
      <c r="F12" s="16"/>
      <c r="G12" s="11"/>
      <c r="H12" s="32"/>
    </row>
    <row r="13" spans="1:8" ht="26.4">
      <c r="A13" s="20" t="s">
        <v>137</v>
      </c>
      <c r="B13" s="14" t="s">
        <v>66</v>
      </c>
      <c r="C13" s="46"/>
      <c r="D13" s="15" t="s">
        <v>22</v>
      </c>
      <c r="E13" s="18">
        <v>1250</v>
      </c>
      <c r="F13" s="41"/>
      <c r="G13" s="42"/>
      <c r="H13" s="32">
        <f aca="true" t="shared" si="0" ref="H13:H15">IF(ISBLANK(F13),E13*G13,F13*G13)</f>
        <v>0</v>
      </c>
    </row>
    <row r="14" spans="1:8" ht="26.4">
      <c r="A14" s="20" t="s">
        <v>140</v>
      </c>
      <c r="B14" s="14" t="s">
        <v>67</v>
      </c>
      <c r="C14" s="46"/>
      <c r="D14" s="15" t="s">
        <v>22</v>
      </c>
      <c r="E14" s="18">
        <v>615</v>
      </c>
      <c r="F14" s="41"/>
      <c r="G14" s="42"/>
      <c r="H14" s="32">
        <f t="shared" si="0"/>
        <v>0</v>
      </c>
    </row>
    <row r="15" spans="1:8" ht="26.4">
      <c r="A15" s="20" t="s">
        <v>141</v>
      </c>
      <c r="B15" s="21" t="s">
        <v>285</v>
      </c>
      <c r="C15" s="46"/>
      <c r="D15" s="15" t="s">
        <v>21</v>
      </c>
      <c r="E15" s="18">
        <v>5</v>
      </c>
      <c r="F15" s="41"/>
      <c r="G15" s="42"/>
      <c r="H15" s="32">
        <f t="shared" si="0"/>
        <v>0</v>
      </c>
    </row>
    <row r="16" spans="1:8" ht="12.75">
      <c r="A16" s="12" t="s">
        <v>10</v>
      </c>
      <c r="B16" s="13" t="s">
        <v>70</v>
      </c>
      <c r="C16" s="13"/>
      <c r="D16" s="15"/>
      <c r="E16" s="16"/>
      <c r="F16" s="16"/>
      <c r="G16" s="11"/>
      <c r="H16" s="32"/>
    </row>
    <row r="17" spans="1:8" ht="26.4">
      <c r="A17" s="20" t="s">
        <v>154</v>
      </c>
      <c r="B17" s="14" t="s">
        <v>66</v>
      </c>
      <c r="C17" s="46"/>
      <c r="D17" s="15" t="s">
        <v>22</v>
      </c>
      <c r="E17" s="18">
        <v>1250</v>
      </c>
      <c r="F17" s="41"/>
      <c r="G17" s="42"/>
      <c r="H17" s="32">
        <f aca="true" t="shared" si="1" ref="H17:H40">IF(ISBLANK(F17),E17*G17,F17*G17)</f>
        <v>0</v>
      </c>
    </row>
    <row r="18" spans="1:8" ht="26.4">
      <c r="A18" s="20" t="s">
        <v>155</v>
      </c>
      <c r="B18" s="14" t="s">
        <v>67</v>
      </c>
      <c r="C18" s="46"/>
      <c r="D18" s="15" t="s">
        <v>22</v>
      </c>
      <c r="E18" s="18">
        <v>615</v>
      </c>
      <c r="F18" s="41"/>
      <c r="G18" s="42"/>
      <c r="H18" s="32">
        <f t="shared" si="1"/>
        <v>0</v>
      </c>
    </row>
    <row r="19" spans="1:8" ht="26.4">
      <c r="A19" s="20" t="s">
        <v>156</v>
      </c>
      <c r="B19" s="14" t="s">
        <v>69</v>
      </c>
      <c r="C19" s="46"/>
      <c r="D19" s="15" t="s">
        <v>21</v>
      </c>
      <c r="E19" s="18">
        <v>5</v>
      </c>
      <c r="F19" s="41"/>
      <c r="G19" s="42"/>
      <c r="H19" s="32">
        <f t="shared" si="1"/>
        <v>0</v>
      </c>
    </row>
    <row r="20" spans="1:8" ht="26.4">
      <c r="A20" s="20" t="s">
        <v>157</v>
      </c>
      <c r="B20" s="14" t="s">
        <v>71</v>
      </c>
      <c r="C20" s="46"/>
      <c r="D20" s="15" t="s">
        <v>22</v>
      </c>
      <c r="E20" s="18">
        <v>550</v>
      </c>
      <c r="F20" s="41"/>
      <c r="G20" s="42"/>
      <c r="H20" s="32">
        <f t="shared" si="1"/>
        <v>0</v>
      </c>
    </row>
    <row r="21" spans="1:8" ht="26.4">
      <c r="A21" s="20" t="s">
        <v>158</v>
      </c>
      <c r="B21" s="14" t="s">
        <v>74</v>
      </c>
      <c r="C21" s="46"/>
      <c r="D21" s="15" t="s">
        <v>22</v>
      </c>
      <c r="E21" s="18">
        <v>110</v>
      </c>
      <c r="F21" s="41"/>
      <c r="G21" s="42"/>
      <c r="H21" s="32">
        <f t="shared" si="1"/>
        <v>0</v>
      </c>
    </row>
    <row r="22" spans="1:8" ht="12.75">
      <c r="A22" s="20" t="s">
        <v>159</v>
      </c>
      <c r="B22" s="14" t="s">
        <v>72</v>
      </c>
      <c r="C22" s="46"/>
      <c r="D22" s="15" t="s">
        <v>22</v>
      </c>
      <c r="E22" s="18">
        <v>14</v>
      </c>
      <c r="F22" s="41"/>
      <c r="G22" s="42"/>
      <c r="H22" s="32">
        <f t="shared" si="1"/>
        <v>0</v>
      </c>
    </row>
    <row r="23" spans="1:8" ht="12.75">
      <c r="A23" s="20" t="s">
        <v>160</v>
      </c>
      <c r="B23" s="14" t="s">
        <v>15</v>
      </c>
      <c r="C23" s="46"/>
      <c r="D23" s="15" t="s">
        <v>21</v>
      </c>
      <c r="E23" s="18">
        <v>1</v>
      </c>
      <c r="F23" s="41"/>
      <c r="G23" s="42"/>
      <c r="H23" s="32">
        <f t="shared" si="1"/>
        <v>0</v>
      </c>
    </row>
    <row r="24" spans="1:8" ht="12.75">
      <c r="A24" s="12" t="s">
        <v>11</v>
      </c>
      <c r="B24" s="13" t="s">
        <v>18</v>
      </c>
      <c r="C24" s="13"/>
      <c r="D24" s="15"/>
      <c r="E24" s="16"/>
      <c r="F24" s="16"/>
      <c r="G24" s="11"/>
      <c r="H24" s="32"/>
    </row>
    <row r="25" spans="1:8" ht="12.75">
      <c r="A25" s="20" t="s">
        <v>162</v>
      </c>
      <c r="B25" s="14" t="s">
        <v>33</v>
      </c>
      <c r="C25" s="46"/>
      <c r="D25" s="15" t="s">
        <v>21</v>
      </c>
      <c r="E25" s="18">
        <v>1</v>
      </c>
      <c r="F25" s="41"/>
      <c r="G25" s="42"/>
      <c r="H25" s="32">
        <f t="shared" si="1"/>
        <v>0</v>
      </c>
    </row>
    <row r="26" spans="1:8" ht="12.75">
      <c r="A26" s="20" t="s">
        <v>163</v>
      </c>
      <c r="B26" s="14" t="s">
        <v>47</v>
      </c>
      <c r="C26" s="46"/>
      <c r="D26" s="15" t="s">
        <v>21</v>
      </c>
      <c r="E26" s="16">
        <v>1</v>
      </c>
      <c r="F26" s="41"/>
      <c r="G26" s="42"/>
      <c r="H26" s="32">
        <f t="shared" si="1"/>
        <v>0</v>
      </c>
    </row>
    <row r="27" spans="1:8" ht="26.4">
      <c r="A27" s="20" t="s">
        <v>164</v>
      </c>
      <c r="B27" s="14" t="s">
        <v>73</v>
      </c>
      <c r="C27" s="46"/>
      <c r="D27" s="15" t="s">
        <v>21</v>
      </c>
      <c r="E27" s="18">
        <v>1</v>
      </c>
      <c r="F27" s="41"/>
      <c r="G27" s="42"/>
      <c r="H27" s="32">
        <f t="shared" si="1"/>
        <v>0</v>
      </c>
    </row>
    <row r="28" spans="1:8" ht="12.75">
      <c r="A28" s="20" t="s">
        <v>165</v>
      </c>
      <c r="B28" s="14" t="s">
        <v>31</v>
      </c>
      <c r="C28" s="46"/>
      <c r="D28" s="15" t="s">
        <v>21</v>
      </c>
      <c r="E28" s="18">
        <v>1</v>
      </c>
      <c r="F28" s="41"/>
      <c r="G28" s="42"/>
      <c r="H28" s="32">
        <f t="shared" si="1"/>
        <v>0</v>
      </c>
    </row>
    <row r="29" spans="1:8" ht="12.75">
      <c r="A29" s="20" t="s">
        <v>166</v>
      </c>
      <c r="B29" s="14" t="s">
        <v>76</v>
      </c>
      <c r="C29" s="46"/>
      <c r="D29" s="15" t="s">
        <v>21</v>
      </c>
      <c r="E29" s="18">
        <v>1</v>
      </c>
      <c r="F29" s="41"/>
      <c r="G29" s="42"/>
      <c r="H29" s="32">
        <f t="shared" si="1"/>
        <v>0</v>
      </c>
    </row>
    <row r="30" spans="1:8" ht="12.75">
      <c r="A30" s="20" t="s">
        <v>167</v>
      </c>
      <c r="B30" s="14" t="s">
        <v>75</v>
      </c>
      <c r="C30" s="46"/>
      <c r="D30" s="15" t="s">
        <v>21</v>
      </c>
      <c r="E30" s="18">
        <v>1</v>
      </c>
      <c r="F30" s="41"/>
      <c r="G30" s="42"/>
      <c r="H30" s="32">
        <f t="shared" si="1"/>
        <v>0</v>
      </c>
    </row>
    <row r="31" spans="1:8" ht="12.75">
      <c r="A31" s="20" t="s">
        <v>208</v>
      </c>
      <c r="B31" s="14" t="s">
        <v>19</v>
      </c>
      <c r="C31" s="46"/>
      <c r="D31" s="15" t="s">
        <v>21</v>
      </c>
      <c r="E31" s="18">
        <v>1</v>
      </c>
      <c r="F31" s="41"/>
      <c r="G31" s="42"/>
      <c r="H31" s="32">
        <f t="shared" si="1"/>
        <v>0</v>
      </c>
    </row>
    <row r="32" spans="1:8" ht="12.75">
      <c r="A32" s="20" t="s">
        <v>209</v>
      </c>
      <c r="B32" s="14" t="s">
        <v>78</v>
      </c>
      <c r="C32" s="46"/>
      <c r="D32" s="15" t="s">
        <v>21</v>
      </c>
      <c r="E32" s="18">
        <v>1</v>
      </c>
      <c r="F32" s="41"/>
      <c r="G32" s="42"/>
      <c r="H32" s="32">
        <f t="shared" si="1"/>
        <v>0</v>
      </c>
    </row>
    <row r="33" spans="1:8" ht="12.75">
      <c r="A33" s="20" t="s">
        <v>210</v>
      </c>
      <c r="B33" s="14" t="s">
        <v>79</v>
      </c>
      <c r="C33" s="46"/>
      <c r="D33" s="15" t="s">
        <v>21</v>
      </c>
      <c r="E33" s="18">
        <v>1</v>
      </c>
      <c r="F33" s="41"/>
      <c r="G33" s="42"/>
      <c r="H33" s="32">
        <f t="shared" si="1"/>
        <v>0</v>
      </c>
    </row>
    <row r="34" spans="1:8" ht="12.75">
      <c r="A34" s="20" t="s">
        <v>211</v>
      </c>
      <c r="B34" s="14" t="s">
        <v>80</v>
      </c>
      <c r="C34" s="46"/>
      <c r="D34" s="15" t="s">
        <v>21</v>
      </c>
      <c r="E34" s="18">
        <v>1</v>
      </c>
      <c r="F34" s="41"/>
      <c r="G34" s="42"/>
      <c r="H34" s="32">
        <f t="shared" si="1"/>
        <v>0</v>
      </c>
    </row>
    <row r="35" spans="1:8" ht="12.75">
      <c r="A35" s="20" t="s">
        <v>212</v>
      </c>
      <c r="B35" s="14" t="s">
        <v>81</v>
      </c>
      <c r="C35" s="46"/>
      <c r="D35" s="15" t="s">
        <v>21</v>
      </c>
      <c r="E35" s="18">
        <v>1</v>
      </c>
      <c r="F35" s="41"/>
      <c r="G35" s="42"/>
      <c r="H35" s="32">
        <f t="shared" si="1"/>
        <v>0</v>
      </c>
    </row>
    <row r="36" spans="1:8" ht="12.75">
      <c r="A36" s="20" t="s">
        <v>213</v>
      </c>
      <c r="B36" s="14" t="s">
        <v>82</v>
      </c>
      <c r="C36" s="46"/>
      <c r="D36" s="15" t="s">
        <v>21</v>
      </c>
      <c r="E36" s="18">
        <v>1</v>
      </c>
      <c r="F36" s="41"/>
      <c r="G36" s="42"/>
      <c r="H36" s="32">
        <f t="shared" si="1"/>
        <v>0</v>
      </c>
    </row>
    <row r="37" spans="1:8" ht="12.75">
      <c r="A37" s="20" t="s">
        <v>214</v>
      </c>
      <c r="B37" s="14" t="s">
        <v>83</v>
      </c>
      <c r="C37" s="46"/>
      <c r="D37" s="15" t="s">
        <v>21</v>
      </c>
      <c r="E37" s="18">
        <v>1</v>
      </c>
      <c r="F37" s="41"/>
      <c r="G37" s="42"/>
      <c r="H37" s="32">
        <f t="shared" si="1"/>
        <v>0</v>
      </c>
    </row>
    <row r="38" spans="1:8" ht="12.75">
      <c r="A38" s="20" t="s">
        <v>215</v>
      </c>
      <c r="B38" s="14" t="s">
        <v>84</v>
      </c>
      <c r="C38" s="46"/>
      <c r="D38" s="15" t="s">
        <v>21</v>
      </c>
      <c r="E38" s="18">
        <v>1</v>
      </c>
      <c r="F38" s="41"/>
      <c r="G38" s="42"/>
      <c r="H38" s="32">
        <f t="shared" si="1"/>
        <v>0</v>
      </c>
    </row>
    <row r="39" spans="1:8" ht="12.75">
      <c r="A39" s="20" t="s">
        <v>216</v>
      </c>
      <c r="B39" s="14" t="s">
        <v>85</v>
      </c>
      <c r="C39" s="46"/>
      <c r="D39" s="15" t="s">
        <v>21</v>
      </c>
      <c r="E39" s="18">
        <v>1</v>
      </c>
      <c r="F39" s="41"/>
      <c r="G39" s="42"/>
      <c r="H39" s="32">
        <f t="shared" si="1"/>
        <v>0</v>
      </c>
    </row>
    <row r="40" spans="1:8" ht="13.8" thickBot="1">
      <c r="A40" s="20" t="s">
        <v>217</v>
      </c>
      <c r="B40" s="14" t="s">
        <v>86</v>
      </c>
      <c r="C40" s="46"/>
      <c r="D40" s="15" t="s">
        <v>21</v>
      </c>
      <c r="E40" s="18">
        <v>1</v>
      </c>
      <c r="F40" s="41"/>
      <c r="G40" s="42"/>
      <c r="H40" s="32">
        <f t="shared" si="1"/>
        <v>0</v>
      </c>
    </row>
    <row r="41" spans="1:8" ht="13.8" thickBot="1">
      <c r="A41" s="63" t="s">
        <v>77</v>
      </c>
      <c r="B41" s="64"/>
      <c r="C41" s="64"/>
      <c r="D41" s="64"/>
      <c r="E41" s="64"/>
      <c r="F41" s="64"/>
      <c r="G41" s="65"/>
      <c r="H41" s="47"/>
    </row>
    <row r="42" spans="1:8" ht="12.75">
      <c r="A42" s="33" t="s">
        <v>231</v>
      </c>
      <c r="B42" s="23"/>
      <c r="C42" s="23"/>
      <c r="D42" s="23"/>
      <c r="E42" s="23"/>
      <c r="F42" s="23"/>
      <c r="G42" s="23"/>
      <c r="H42" s="24"/>
    </row>
    <row r="43" spans="1:8" ht="23.4" customHeight="1">
      <c r="A43" s="66" t="s">
        <v>232</v>
      </c>
      <c r="B43" s="67"/>
      <c r="C43" s="67"/>
      <c r="D43" s="67"/>
      <c r="E43" s="67"/>
      <c r="F43" s="67"/>
      <c r="G43" s="67"/>
      <c r="H43" s="68"/>
    </row>
    <row r="44" spans="1:8" ht="12.75">
      <c r="A44" s="26" t="s">
        <v>109</v>
      </c>
      <c r="B44" s="22"/>
      <c r="C44" s="22"/>
      <c r="D44" s="22"/>
      <c r="E44" s="22"/>
      <c r="F44" s="22"/>
      <c r="G44" s="22"/>
      <c r="H44" s="25"/>
    </row>
    <row r="45" spans="1:9" ht="13.8" thickBot="1">
      <c r="A45" s="53" t="s">
        <v>110</v>
      </c>
      <c r="B45" s="54"/>
      <c r="C45" s="54"/>
      <c r="D45" s="54"/>
      <c r="E45" s="54"/>
      <c r="F45" s="54"/>
      <c r="G45" s="54"/>
      <c r="H45" s="28"/>
      <c r="I45" s="5" t="s">
        <v>2</v>
      </c>
    </row>
  </sheetData>
  <sheetProtection algorithmName="SHA-512" hashValue="siHmCVLlKHn1f87XGgwnAyjl5TI+N3n739zXcx3VnJ8CE71RpKSZJJFLP3HeKcfvQfxOjDEnj9d3YU9dR3TdHg==" saltValue="BzBVl9gP9v3FlSxbDPHqrw==" spinCount="100000" sheet="1" selectLockedCells="1"/>
  <mergeCells count="14">
    <mergeCell ref="A41:G41"/>
    <mergeCell ref="A43:H43"/>
    <mergeCell ref="A45:G45"/>
    <mergeCell ref="A5:A6"/>
    <mergeCell ref="B5:B6"/>
    <mergeCell ref="D5:D6"/>
    <mergeCell ref="F5:F6"/>
    <mergeCell ref="B1:H1"/>
    <mergeCell ref="B2:G2"/>
    <mergeCell ref="A4:H4"/>
    <mergeCell ref="G5:H5"/>
    <mergeCell ref="C5:C6"/>
    <mergeCell ref="E5:E6"/>
    <mergeCell ref="C3:H3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E5B26-1BBC-4E4D-A413-8B28F973A396}">
  <dimension ref="A1:D8"/>
  <sheetViews>
    <sheetView workbookViewId="0" topLeftCell="A1">
      <selection activeCell="B1" sqref="B1:D1"/>
    </sheetView>
  </sheetViews>
  <sheetFormatPr defaultColWidth="9.00390625" defaultRowHeight="12.75"/>
  <cols>
    <col min="1" max="1" width="44.625" style="0" bestFit="1" customWidth="1"/>
    <col min="2" max="2" width="22.25390625" style="0" customWidth="1"/>
    <col min="3" max="3" width="11.00390625" style="0" bestFit="1" customWidth="1"/>
    <col min="4" max="4" width="15.25390625" style="0" customWidth="1"/>
  </cols>
  <sheetData>
    <row r="1" spans="1:4" ht="16.8" customHeight="1" thickBot="1">
      <c r="A1" s="52" t="s">
        <v>276</v>
      </c>
      <c r="B1" s="78"/>
      <c r="C1" s="78"/>
      <c r="D1" s="79"/>
    </row>
    <row r="2" spans="1:4" ht="18.6" thickBot="1" thickTop="1">
      <c r="A2" s="84" t="s">
        <v>284</v>
      </c>
      <c r="B2" s="85"/>
      <c r="C2" s="85"/>
      <c r="D2" s="86"/>
    </row>
    <row r="3" spans="1:4" ht="16.2" thickTop="1">
      <c r="A3" s="87" t="s">
        <v>241</v>
      </c>
      <c r="B3" s="88"/>
      <c r="C3" s="89">
        <f>'EPS Zamek'!H106</f>
        <v>0</v>
      </c>
      <c r="D3" s="90"/>
    </row>
    <row r="4" spans="1:4" ht="15.6">
      <c r="A4" s="91" t="s">
        <v>248</v>
      </c>
      <c r="B4" s="92"/>
      <c r="C4" s="89">
        <f>'EPS Sala T.'!H89</f>
        <v>0</v>
      </c>
      <c r="D4" s="90"/>
    </row>
    <row r="5" spans="1:4" ht="15.6">
      <c r="A5" s="91" t="s">
        <v>242</v>
      </c>
      <c r="B5" s="92"/>
      <c r="C5" s="89">
        <f>'EPS Ubyt. o.'!H95</f>
        <v>0</v>
      </c>
      <c r="D5" s="90"/>
    </row>
    <row r="6" spans="1:4" ht="16.2" thickBot="1">
      <c r="A6" s="93" t="s">
        <v>243</v>
      </c>
      <c r="B6" s="94"/>
      <c r="C6" s="95">
        <f>'Sít ústředen'!H41</f>
        <v>0</v>
      </c>
      <c r="D6" s="96"/>
    </row>
    <row r="7" spans="1:4" ht="16.2" thickBot="1">
      <c r="A7" s="97" t="s">
        <v>244</v>
      </c>
      <c r="B7" s="98"/>
      <c r="C7" s="80">
        <f>SUM(C3:D6)</f>
        <v>0</v>
      </c>
      <c r="D7" s="81"/>
    </row>
    <row r="8" spans="1:4" ht="18.6" thickBot="1" thickTop="1">
      <c r="A8" s="97" t="s">
        <v>247</v>
      </c>
      <c r="B8" s="98"/>
      <c r="C8" s="99">
        <f>SUM(C2:D6)*1.15</f>
        <v>0</v>
      </c>
      <c r="D8" s="100"/>
    </row>
    <row r="9" ht="13.8" thickTop="1"/>
  </sheetData>
  <sheetProtection algorithmName="SHA-512" hashValue="z77M+jwzVlZaaAEA3brmK03QJDWP9c0IOsarxTyE/KsUnNVWOiAPbwmiGtoHyH5wKcV/rS8jiGW++krH0eiaEg==" saltValue="sYu/CP1DNuJuyF34D1agwA==" spinCount="100000" sheet="1" objects="1" scenarios="1" selectLockedCells="1"/>
  <mergeCells count="8">
    <mergeCell ref="B1:D1"/>
    <mergeCell ref="C8:D8"/>
    <mergeCell ref="A2:D2"/>
    <mergeCell ref="C3:D3"/>
    <mergeCell ref="C4:D4"/>
    <mergeCell ref="C5:D5"/>
    <mergeCell ref="C6:D6"/>
    <mergeCell ref="C7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Mišičko Ján</dc:creator>
  <cp:keywords/>
  <dc:description/>
  <cp:lastModifiedBy>Mišičko Ján</cp:lastModifiedBy>
  <cp:lastPrinted>2022-01-03T11:38:36Z</cp:lastPrinted>
  <dcterms:created xsi:type="dcterms:W3CDTF">2014-03-17T09:45:27Z</dcterms:created>
  <dcterms:modified xsi:type="dcterms:W3CDTF">2023-01-25T10:14:04Z</dcterms:modified>
  <cp:category/>
  <cp:version/>
  <cp:contentType/>
  <cp:contentStatus/>
</cp:coreProperties>
</file>