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filterPrivacy="1" defaultThemeVersion="124226"/>
  <bookViews>
    <workbookView xWindow="0" yWindow="0" windowWidth="28800" windowHeight="12225" activeTab="0"/>
  </bookViews>
  <sheets>
    <sheet name="Rozpočet celkem" sheetId="8" r:id="rId1"/>
    <sheet name="TRUHLÁRNA - velké stroje" sheetId="1" r:id="rId2"/>
    <sheet name="TESÁRNA - velké stroje" sheetId="2" r:id="rId3"/>
    <sheet name="TRUHLÁRNA - ruční nářadí" sheetId="3" r:id="rId4"/>
    <sheet name="TESÁRNA - ruční nářadí" sheetId="4" r:id="rId5"/>
  </sheets>
  <definedNames>
    <definedName name="_Hlk124155560" localSheetId="2">'TESÁRNA - velké stroje'!$H$103</definedName>
    <definedName name="_Hlk124159234" localSheetId="2">'TESÁRNA - velké stroje'!$H$150</definedName>
    <definedName name="_Hlk124159903" localSheetId="2">'TESÁRNA - velké stroje'!$H$158</definedName>
    <definedName name="_Hlk124160487" localSheetId="2">'TESÁRNA - velké stroje'!$H$168</definedName>
    <definedName name="_Hlk124160871" localSheetId="2">'TESÁRNA - velké stroje'!$H$178</definedName>
    <definedName name="_Hlk124165979" localSheetId="2">'TESÁRNA - velké stroje'!$H$196</definedName>
    <definedName name="_Hlk124166509" localSheetId="2">'TESÁRNA - velké stroje'!$H$206</definedName>
  </definedNames>
  <calcPr calcId="191029"/>
</workbook>
</file>

<file path=xl/sharedStrings.xml><?xml version="1.0" encoding="utf-8"?>
<sst xmlns="http://schemas.openxmlformats.org/spreadsheetml/2006/main" count="1337" uniqueCount="521">
  <si>
    <t>Cena celkem bez DPH</t>
  </si>
  <si>
    <t>Cena celkem vč. DPH</t>
  </si>
  <si>
    <t>Cena za 1 ks bez DPH</t>
  </si>
  <si>
    <t>Popis položky</t>
  </si>
  <si>
    <t>Cena celkem 
s DPH</t>
  </si>
  <si>
    <t>Truhlárna - velké stroje</t>
  </si>
  <si>
    <t>Malý profesionální CO2 laser a gravírka BRM Standard 400 x 600 mm / 80 W</t>
  </si>
  <si>
    <t>OP Tesárna - velké stroje</t>
  </si>
  <si>
    <t xml:space="preserve">  ks</t>
  </si>
  <si>
    <t xml:space="preserve"> </t>
  </si>
  <si>
    <t>Truhlárna - ruční nářadí</t>
  </si>
  <si>
    <t>OP Tesárna - ruční nářadí</t>
  </si>
  <si>
    <t xml:space="preserve">Úhlový nástavec 1/4" 90° + sada bitů </t>
  </si>
  <si>
    <t>Sekáč špičatý SDS+ 250mm</t>
  </si>
  <si>
    <t>Sekáč SDS+ 40x250mm</t>
  </si>
  <si>
    <t>Sekáč SDS+ 20x250mm</t>
  </si>
  <si>
    <t>Sada pilových děrovek 17ks</t>
  </si>
  <si>
    <t>Redukce 1/2" - 7/16"</t>
  </si>
  <si>
    <t>Sada ráčnových očkoplochých klíčů 8-22mm</t>
  </si>
  <si>
    <t>Sada hlavic 1/2" 28ks 3</t>
  </si>
  <si>
    <t>Truhlárna velké stroje</t>
  </si>
  <si>
    <t>Tesárna velké stroje</t>
  </si>
  <si>
    <t>Truhlárna ruční nářadí</t>
  </si>
  <si>
    <t>Tesárna ruční nářadí</t>
  </si>
  <si>
    <t>vrtací šroubovák, napětí min.10,8V, 2x akumulátor min 2,6Ah, kroutící moment min. 16Nm, úhlový nástavec, hmotnost max. 0,9kg</t>
  </si>
  <si>
    <t>vrtací šroubovák, napětí min.18V, 2x akumulátor min 4,0Ah, kroutící moment min. 50Nm, úhlový a excentrický nástavec, hmotnost max. 1,7kg</t>
  </si>
  <si>
    <t>rázový utahovák, napětí 18V,2x akumulátor 4,0Ah, utahovací moment min.180Nm, hmotnost max.1,5kg</t>
  </si>
  <si>
    <t>vrtací kladivo SDS+, napětí 18V, 2x akumulátor 4,0Ah, energie úderu min.1,8J, hmotnost max. 2,5kg</t>
  </si>
  <si>
    <t>úhlová bruska, napětí 18V, 2x akumulátor 5,2Ah, průměr kotouče min. 125mm, hmotnost max. 2,7kg</t>
  </si>
  <si>
    <t>přímočará pila, napětí 18V, 2x akumulátor 4,0Ah, prořez min. 120mm ve dřevě, sada výměnných stolů,hmotnost max. 2,3kg</t>
  </si>
  <si>
    <t>Hoblice PP 2100, 1x zásuvka, 2x velký hranatý poděrák, 1x vřeteno velké, 1x vřeteno bedoko, 2x klíč do vřetena</t>
  </si>
  <si>
    <t xml:space="preserve">ponorná okružní pila s lištou 1400mm, příkon min. 1200W, prořez 55mm, regulace otáček, úhel řezu -1°-47°,kufr </t>
  </si>
  <si>
    <t>sada příslušenství k vodící liště</t>
  </si>
  <si>
    <t>excentrická bruska, příkon min. 400W, průměr talíře 150mm, brusný zdvih min. 3mm, hmotnost max. 1,2kg, kufr</t>
  </si>
  <si>
    <t>excentrická bruska, příkon min. 400W, průměr talíře 150mm, brusný zdvih min. 5mm, hmotnost max. 1,2kg, kufr</t>
  </si>
  <si>
    <t>vibrační bruska, příkon 250W, brusná plocha 80x133mm, hmotnost max. 1,2kg, kufr</t>
  </si>
  <si>
    <t>rotačně excentrická bruska, příkon 720W, průměr talíře 150mm, brusný zdvih 5mm, hmotnost max. 2,3kg, kufr</t>
  </si>
  <si>
    <t>stolní pila, příkon 2200W, výška řezu min. 80mm, úhel řez -2°-47°, ochrana proti poranění ruky, hmotnost max.60kg</t>
  </si>
  <si>
    <t>pokosová pila, příkon 1200W, pilový kotouč max 216mm, parametry řezu 60x305mm, úhel pokosu 47°/46°, úhel kapování 60°/60°, hmotnost max.17,8kg, podvozek, boční prodloužení stolu</t>
  </si>
  <si>
    <t>oscilační nářadí, napětí 18V, 2x akumulátor 4,0Ah, vodící stolek, hmornost max. 1,8kg</t>
  </si>
  <si>
    <t>olepovačka hran, příkon 1200W, výška dílce 18-65mm, úhlový nástavec pro olepovaní pod úhlem, hmotnost8,4kg, profilová cidlina, zásobník hran</t>
  </si>
  <si>
    <t>horní frézka, příkon 1400W, kleštiny 6-12mm, otvor stolu 63mm, hmotnost max. 4,5kg, sada 10ks nástrojů součástí dodávky</t>
  </si>
  <si>
    <t>fréza na kolíkové otvory pro délku čepu 50mm, šířka čepu 4, 5, 6, 8, 10mm, hmotnost max. 3,2kg, doraz pro lišty, příčný doraz</t>
  </si>
  <si>
    <t>sada kolíků a nástrojů</t>
  </si>
  <si>
    <t>sada spojovacích prvků</t>
  </si>
  <si>
    <t>kartáčovací bruska, příkon 1500W, průměr nástroje 150mm, hmotnost max. 7,5kg</t>
  </si>
  <si>
    <t>pásová bruska, příkon 1010W, brusná plocha 75x135mm, hmotnost 4,0kg, dodáváno s vodícím rámem</t>
  </si>
  <si>
    <t>sada olejů</t>
  </si>
  <si>
    <t>vysavač, příkon 1200W, objem nádoby 26l, spínací zásuvka pro 2400V, hmotnost max. 13,7kg, dok na hadici, možnost připojit externí odpadní nádobu, kompatibilita bluetooth</t>
  </si>
  <si>
    <t>externí odpadní nádoba, objem min. 20l, hmotnost max. 7,0kg</t>
  </si>
  <si>
    <t>úklidová sada D 27mm, kufr</t>
  </si>
  <si>
    <t>úklidová sada D 36mm, kufr</t>
  </si>
  <si>
    <t>vysýpací vak pro vysavač</t>
  </si>
  <si>
    <t>sada nástrojů s rozhraním FastFix</t>
  </si>
  <si>
    <t>sada bitů s rozhraním FastFix - 6ks</t>
  </si>
  <si>
    <t>sada bitů s rozhraním FastFix - 6ks v pouzdře</t>
  </si>
  <si>
    <t>sada nástrojů s rozhraním FastFix 50mm</t>
  </si>
  <si>
    <t>adaptér FastFix - SDS+</t>
  </si>
  <si>
    <t>sadavrtáků SDS+ - 7ks</t>
  </si>
  <si>
    <t>pilový kotouč na lamino 160mm</t>
  </si>
  <si>
    <t>vodící lišta 800mm</t>
  </si>
  <si>
    <t>sada oscilačních nožů - 7ks</t>
  </si>
  <si>
    <t>hoblovací nůž 65mm HM</t>
  </si>
  <si>
    <t>drátěný kartáč 150x85x50mm</t>
  </si>
  <si>
    <t>sisalový kartáč 150x85x50mm</t>
  </si>
  <si>
    <t>nylonový kartáč 150x85x50mm P80</t>
  </si>
  <si>
    <t>sada šroubováků 7ks</t>
  </si>
  <si>
    <t>rychloupínací svěrka 1250mm</t>
  </si>
  <si>
    <t>rychloupínací svěrka 150mm</t>
  </si>
  <si>
    <t>rychloupínací svěrka 300mm</t>
  </si>
  <si>
    <t>rychloupínací svěrka 450mm</t>
  </si>
  <si>
    <t>rychloupínací svěrka 600mm</t>
  </si>
  <si>
    <t>rychloupínací svěrka 900mm</t>
  </si>
  <si>
    <t>hoblík, příkon 720W, šířka hoblování 65mm, hmotnost max. 2,4 kg kufr</t>
  </si>
  <si>
    <t>Popis položky a technická specifikace</t>
  </si>
  <si>
    <t>2-rychlostní vrtací šroubovák s nastavitelným utahovacím momentem min. 30Nm, napětí min. 12V, 2x akumulátor min. 2,0Ah, možnost osadit min. 3 nástavci, sklíčidlo min. 10mm, nabíječka, kufr, hmotnost max 1,0kg</t>
  </si>
  <si>
    <t xml:space="preserve"> Rázový šroubovák s nastavitelnými otáčkami a utahovacím momentem v hodnotě min. 225Nm, napětí 18V, rozhraní 1/4", 2x akumulátor min. 5,0Ah, nabíječka, kufr, hmotnost max. 1,7kg</t>
  </si>
  <si>
    <t>kombinované kladivo SDS+ se čtyřmi režimy, energie úderu min. 2,5J, napětí 18V, 2x akumulátor min. 5,0Ah, nabíječka, výměnné sklíčidlo, kufr, hmotnost 3,5kg</t>
  </si>
  <si>
    <t>rázový utahovák s nastavitelnými otáčkami a utahovacím momentem v hodnotě min. 740Nm, napětí 18V, rozhraní 1/2" s čepem pro vrtání, 2x akumulátor min. 5,0Ah, nabíječka, kufr, hmotnost max. 2,3kg</t>
  </si>
  <si>
    <t>2-rychlostní úhlová vrtačka, sklíčidlo 13mm, napětí 18V, kroutící moment min. 120Nm, hmotnost max 6,5kg</t>
  </si>
  <si>
    <t xml:space="preserve">úhlová bruska, průměr nástroje 125mm, prořez min. 33mm, napětí 18V, 2x akumulátor min. 5,0Ah, kufr, hmotnost max. 2,5kg </t>
  </si>
  <si>
    <t>úhlová bruska, průměr nástroje 230mm, prořez min. 65mm, napětí 18V, 1x akumulátor min. 12,0Ah, kufr, hmotnost max 5,3kg</t>
  </si>
  <si>
    <t>nůžky na plech s rotační hlavou, variabilní rychlost řezání, min. prořez ocel - 2,0mm, hliník 3,0mm, napětí 18V, hmotnost max. 2,6kg</t>
  </si>
  <si>
    <t>oscilační nářadí s rozkmitem min. 4,2°, variabilní upnutí nástroje v min. 10 polohách, bezklíčová výměna nástroje, regulace otáček, napětí 18V, 2x akumulátor min. 5,0Ah, kufr, hmotnost max. 1,9kg</t>
  </si>
  <si>
    <t>pokosová pila, prořez při 90°min. 95mm, délka řezu 340mm, průměr nástroje min. 300mm, napětí 18V, hmotnost max. 22,5kg</t>
  </si>
  <si>
    <t>stojan pro pokosovou pilu, pracovní výška min. 800mm, min. složená délka 1200mm, max. rozložená délka 3000mm, nostnost min. 250kg, hmotnost max.23kg</t>
  </si>
  <si>
    <t>okružní pila, prořez při 90° min. 66mm, nastavení úhlu řezu až na 45°, napětí 18V, kufr, max. hmotnost 4,3kg</t>
  </si>
  <si>
    <t>stolní pila, min. přořez při 90° 60mm, nastavení úhlu řezu min 47°, napětí 18V, 1x akumulátor min. 12,0Ah, hmotnost max. 22,5kg</t>
  </si>
  <si>
    <t>stojan pod stolní pilu, pracovní výška min. 550mm, nosnost min. 80kg, hmotnost max. 6,7kg</t>
  </si>
  <si>
    <t>pila ocaska, prořez - dřevo min. 300mm, ocel - 20mm, napětí 18V, 2x akumulátor min. 9,0Ah, přednastavené řezné podmínky, konektivita Bluetooth, kufr,hmotnost max. 4,3kg</t>
  </si>
  <si>
    <t>přímočará pila, prořez - dřevo min. 130mm, ocel - 10mm, nastavení předkmytu a úhlu řezu až 45°,napětí 18V, 2x akumulátor min. 5,0Ah, horní rukojeť, kufr, hmotnost max. 2,9kg</t>
  </si>
  <si>
    <t>přímočará pila, prořez - dřevo min. 130mm, ocel - 10mm, nastavení předkmytu a úhlu řezu až 45°,napětí 18V,</t>
  </si>
  <si>
    <t>aplikační pistole na tmely 600ml v Al folii,výtlačná síla min 4000Nm, nastavitelná rychlost, napětí 18V,1x akumulátor min. 2,0Ah, hmotnost max. 2,3kg</t>
  </si>
  <si>
    <t>válec pro aplikační pistoli na aplikaci z kartuše 310ml</t>
  </si>
  <si>
    <t>horní frézka, upínání 6mm, regulace otáček, napětí 18V, max. hmotnost 3,6kg</t>
  </si>
  <si>
    <t>řetězová pila, délka lišty 400mm, napětí 18V, 1x akumulátor min. 12,0Ah, hmotnost max. 6,4kg</t>
  </si>
  <si>
    <t>nabíječka 14,4-18V pro 6ks akumulátorů</t>
  </si>
  <si>
    <t xml:space="preserve">nabíječka 12V pro 4ks akumulátorů </t>
  </si>
  <si>
    <t xml:space="preserve">pracovní opasek, vypolstrované šle a prodyšný pás, dvojité prošití a pevnější nýtované švy </t>
  </si>
  <si>
    <t>sada 3 ks odolných a kompatibilních kufrů utěsněných proti prachu a vlhku, pojezd pomocí koleček spodního kufru s teleskopickým madlem, kapacita min. 110kg</t>
  </si>
  <si>
    <t>kompatibilní kufr s pořadačem hluboký min. 120mm</t>
  </si>
  <si>
    <t>kompatibilní kufr s pořadačem hluboký min. 120mm a široký max.250mm</t>
  </si>
  <si>
    <t>kompatibilní kufr s pořadačem hluboký max. 65mm</t>
  </si>
  <si>
    <t>2-rychlostní vrtačka 900W, sklíčidlo 1,5-16mm, utahovací moment min. 88Nm, počet otáček min. 1600/min, hmotnost max. 4,2kg</t>
  </si>
  <si>
    <t>2-rychlostní příklepová vrtačka 1010W, sklíčidlo 1,5-13mm, utahovací moment min. 54Nm, počet otáček min. 3000/min, hmotnost max. 3,1kg</t>
  </si>
  <si>
    <t>pásová bruska, příkon min.1150W, rozměr pásu min. 100x620mm, hmotnost max. 5,3kg</t>
  </si>
  <si>
    <t>excentrická bruska, příkon min.300W, průměr talíře 125mm, brusný zdvih min. 2,4mm, hmotnost max. 1,7kg</t>
  </si>
  <si>
    <t>excentrická bruska, příkon min. 400W, průměr talíře 150mm, brusný zdvih min. 5mm, hmotnost max. 1,2kg</t>
  </si>
  <si>
    <t>vysavač, příkon min. 1200W, podtlak min.250bar, objem nádrže 30l, filtrace třídy M, hmotnost max. 15kg</t>
  </si>
  <si>
    <t>fréza na kolíkové otvory pro délku čepu 70mm, šířka čepu 8, 10, 12 a 14mm, hmotnost max. 5,2kg</t>
  </si>
  <si>
    <t>sada čepů šíře 8 a 10mm</t>
  </si>
  <si>
    <t>sada čepů šíře 12 a 14mm</t>
  </si>
  <si>
    <t>hoblík, příkon min. 850W, šíře hoblování 85mm, neomezená hloubka polodrážky, hmotnost max. 4kg</t>
  </si>
  <si>
    <t>hoblovací válec šíře 82mm s jemnou vlnou</t>
  </si>
  <si>
    <t>hoblovací válec šíře 82mm s širokou vlnou</t>
  </si>
  <si>
    <t>hoblovací válec šíře 82mm s jednou vlnou</t>
  </si>
  <si>
    <t>hoblovací nůž pro hoblovací válec šíře 82mm</t>
  </si>
  <si>
    <t>hoblovací nůž pro hoblovací válec šíře 82mm s jemnou vlnou</t>
  </si>
  <si>
    <t>hoblovací nůž pro hoblovací válec šíře 82mm s širokou vlnou</t>
  </si>
  <si>
    <t>hoblovací nůž pro hoblovací válec šíře 82mm s jednou vlnou</t>
  </si>
  <si>
    <t>Okružní pila, prořez min. 132mm, příkon min. 2300W, hmotnost max.18kg</t>
  </si>
  <si>
    <t>hoblovací válec pro frézování zámků, průměr min. 250mm, šíře min. 50mm</t>
  </si>
  <si>
    <t>hoblovací válec pro frézování sedel, průměr min. 160mm, šíře min. 80mm</t>
  </si>
  <si>
    <t>řetězová pila s vodící lištou 1400mm, příkon min. 1600W, hloubka řezu min. 330mm, úhle řezu 0°-60°,hmotnost max.7,0kg</t>
  </si>
  <si>
    <t>akumulátorová pila na izolace s vodící lištou 1400mm, napětí 18V, 2x akumulátor min. 3,0Ah, hloubka řezu min 240mm, hmotnost max. 2,5kg</t>
  </si>
  <si>
    <t>řezná souprava pro řezání tvrdých izolací, délka min. 240mm</t>
  </si>
  <si>
    <t>řezná souprava pro řezání tvrdých izolací, délka min. 350mm</t>
  </si>
  <si>
    <t>řezná souprava pro řezání měkkých izolací, délka min. 350mm</t>
  </si>
  <si>
    <t>okružní pila s lištou pro řezání pokosů min. 400mm, příkon min. 1900W, hloubka řezu min. 85mm, hmotnost 6,8kg</t>
  </si>
  <si>
    <t>drážkovací fréza, průměr 130mm, stavitelná šířka drážky 16-25mm</t>
  </si>
  <si>
    <t xml:space="preserve">akumulátorová pila s lištou pro řezání pokosů min. 400mm, napětí 18V, 2x akumulátor min. 5,0Ah, prořez min. 55mm, hmotnost max. 4,1kg </t>
  </si>
  <si>
    <t>Set horní frézka, příkon min. 2200W, regulace otáček, otvor stolu 89mm, sada výměnných stolů, hmotnost max. 7,8kg</t>
  </si>
  <si>
    <t>sada stopkových fréz, 10ks, stopka 8mm</t>
  </si>
  <si>
    <t>tesařský hoblík, příkon min. 1200W, šíře hoblování 170mm, hloubka třísky 2mm, hmotnost max. 9,0kg</t>
  </si>
  <si>
    <t>tesařský hoblík, příkon min. 2200W, šíře hoblování 312mm, hmotnost max. 18,4kg</t>
  </si>
  <si>
    <t>dvoukotoučová bruska, příkon min. 50W, průměr kotouče 50mm, šířka kotouče 6,4 a 16mm, hmotnost max. 9,0Kg</t>
  </si>
  <si>
    <t>akumulátorový hřebíkovač s plynovým pohonem, délka hřebíků 50-90mm, hmotnost max. 3,5kg</t>
  </si>
  <si>
    <t>kombinovaná pneumatická sponkovačka, délka hřebíků 16-55mm, délka spon 12-41mm, hmotnost max. 1,2kg</t>
  </si>
  <si>
    <t>sada 19ks HSS-G TiN vrtáků do kovu s 6-hrannou stopkou</t>
  </si>
  <si>
    <t>sada bitů do raázového utahováku - 70ks</t>
  </si>
  <si>
    <t>Adaptér pro rázový utahovák 1/4"-1/2"</t>
  </si>
  <si>
    <t>Adaptér pro rázový utahovák 1/2"-1/4"</t>
  </si>
  <si>
    <t xml:space="preserve">Nástrčná hlavice pro rázový utahovák 1/4" 10mm </t>
  </si>
  <si>
    <t>Nástrčná hlavice pro rázový utahovák 1/4" 13mm</t>
  </si>
  <si>
    <t xml:space="preserve">Nástrčná hlavice pro rázový utahovák 1/4" 17mm </t>
  </si>
  <si>
    <t>Sekáč SDS+ 60x250mm</t>
  </si>
  <si>
    <t xml:space="preserve">Sada vrtáků hadovitých vrtáků 4ks </t>
  </si>
  <si>
    <t xml:space="preserve">Sada sukovníků pro rázový utahovák 5ks </t>
  </si>
  <si>
    <t>Prodloužený nástavec pro rázový utahovák 140mm</t>
  </si>
  <si>
    <t>Sada hadovitých vrtáků pro rázový utahovák</t>
  </si>
  <si>
    <t xml:space="preserve">rázová Hlavice 1/2" TX40 - rázová </t>
  </si>
  <si>
    <t xml:space="preserve">Pil kot 160x2.8x20 Z18 </t>
  </si>
  <si>
    <t>AT Pil kot 160x2.2x20 Z32</t>
  </si>
  <si>
    <t>AT Pil kot 160x2.2x20 Z48</t>
  </si>
  <si>
    <t>AT Pil kot 160x2.2x20 Z48 na lamino</t>
  </si>
  <si>
    <t>Pil kot 190x2.6x30 Z14</t>
  </si>
  <si>
    <t>Pil kot 190x2.6x30 Z30</t>
  </si>
  <si>
    <t xml:space="preserve">Pil kot 190x2.8x30 Z54 </t>
  </si>
  <si>
    <t xml:space="preserve">Pil kot 190x2.6x30 Z56 </t>
  </si>
  <si>
    <t>Pil kot 305x2.6x30 Z80</t>
  </si>
  <si>
    <t xml:space="preserve">Pilový kotouč 210x2.6x30 WZ16 </t>
  </si>
  <si>
    <t xml:space="preserve">Pilový kotouč 210x2.4x30 Z36 </t>
  </si>
  <si>
    <t>Pilový kotouč 210x2.4x30 Z52</t>
  </si>
  <si>
    <t>Pilový kotouč 210x2.4x30 Z60</t>
  </si>
  <si>
    <t xml:space="preserve">Hoblovací nůž 170mm </t>
  </si>
  <si>
    <t>Hoblovací nůž 312mm</t>
  </si>
  <si>
    <t xml:space="preserve">Pil kot 350x3.5x30 Z24 </t>
  </si>
  <si>
    <t>Teleskopická vodováha 2000-3660mm</t>
  </si>
  <si>
    <t>Elektronická vodováha 600mm</t>
  </si>
  <si>
    <t>Elektronická vodováha 1200mm</t>
  </si>
  <si>
    <t>Sada nůžek na plech - 3ks</t>
  </si>
  <si>
    <t>Hoblice PP 2100 1x zásuvka, 2x velký hranatý poděrák, 1x vřeteno velké, 1x vřeteno bedoko, 2x klíč do vřetena</t>
  </si>
  <si>
    <t>Úklidová sada průměr 36mm</t>
  </si>
  <si>
    <t>Sada oscilačních nožů - 7ks</t>
  </si>
  <si>
    <r>
      <rPr>
        <sz val="10"/>
        <color rgb="FF000000"/>
        <rFont val="Calibri"/>
        <family val="2"/>
      </rPr>
      <t>2</t>
    </r>
    <r>
      <rPr>
        <sz val="10"/>
        <color indexed="8"/>
        <rFont val="Calibri"/>
        <family val="2"/>
      </rPr>
      <t>-rychlostní vrtací šroubovák s nastavitelným utahovacím momentem min. 130Nm, napětí min. 18V, 2x akumulátor min. 5,0Ah, přednastavené vrtací podmínky, konektivita Bluetooth, sklíčidlo min. 13mm, nabíječka, kufr, hmotnost max. 2,2kg</t>
    </r>
  </si>
  <si>
    <t>pneumatická sponkovačka, délka spon 6-16mm, hmotnost max. 0,85kg</t>
  </si>
  <si>
    <t xml:space="preserve">Vrtací CNC stroj </t>
  </si>
  <si>
    <t>Tloušťkovací frézka</t>
  </si>
  <si>
    <t xml:space="preserve">Spodní frézka s čepovacím stolem </t>
  </si>
  <si>
    <t xml:space="preserve">Formátovací pila </t>
  </si>
  <si>
    <t xml:space="preserve"> Dlabačka </t>
  </si>
  <si>
    <t xml:space="preserve">Srovnávací frézka </t>
  </si>
  <si>
    <t>Olepovačka hran</t>
  </si>
  <si>
    <t xml:space="preserve">Tesařská pila </t>
  </si>
  <si>
    <t xml:space="preserve">Širokopásová bruska </t>
  </si>
  <si>
    <t>Optimum Sloupová vrtačka</t>
  </si>
  <si>
    <t xml:space="preserve">Pásová bruska </t>
  </si>
  <si>
    <t>Oscilační bruska</t>
  </si>
  <si>
    <t>Pásová pila</t>
  </si>
  <si>
    <t xml:space="preserve"> Soustruh na dřevo </t>
  </si>
  <si>
    <t xml:space="preserve">Rámový lis </t>
  </si>
  <si>
    <t xml:space="preserve">Obráběcí CNC </t>
  </si>
  <si>
    <t xml:space="preserve">Tloušťkovací frézka </t>
  </si>
  <si>
    <t>Technologie odsávání - Připojení strojů na odsávací zařízení včetně osazení briketovacího lisu</t>
  </si>
  <si>
    <t xml:space="preserve">Kolíkovačka </t>
  </si>
  <si>
    <t xml:space="preserve">Vrtací dlabačka </t>
  </si>
  <si>
    <t>Formátovací pila</t>
  </si>
  <si>
    <t xml:space="preserve">Dlabačka </t>
  </si>
  <si>
    <t>Olepovačka hran s předfrézováním</t>
  </si>
  <si>
    <t xml:space="preserve">Sloupová vrtačka </t>
  </si>
  <si>
    <t xml:space="preserve">Soustruh na dřevo </t>
  </si>
  <si>
    <t>Čelní bruska ČB 600/2</t>
  </si>
  <si>
    <t>Olepovačka hran + příslušenství</t>
  </si>
  <si>
    <t>Kartáčovací stroj</t>
  </si>
  <si>
    <t xml:space="preserve">Automatická cinkovačka </t>
  </si>
  <si>
    <t>Bruska nástrojů</t>
  </si>
  <si>
    <t>Vrtací a lisovací stroj s horizontální vrtací jednotkou  + příslušenství na vrtání</t>
  </si>
  <si>
    <t>Cena v bez DPH</t>
  </si>
  <si>
    <t>Cena vč. DPH</t>
  </si>
  <si>
    <t>Popis</t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</si>
  <si>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 </t>
    </r>
  </si>
  <si>
    <t>Vertikální obráběcí centrum</t>
  </si>
  <si>
    <t>ANO</t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</si>
  <si>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 </t>
    </r>
  </si>
  <si>
    <t>Rychlosti os X,Y - min 50 m/min, Z - min.15 m /min</t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</si>
  <si>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 </t>
    </r>
  </si>
  <si>
    <t>Zakládání dílce „nastojato“ – na hranu dílce, tj. kolmo k zemi</t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</si>
  <si>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 </t>
    </r>
  </si>
  <si>
    <t>1 upínací čelist, automaticky programově řízená poloha s funkcí přehmátnutí</t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</si>
  <si>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 </t>
    </r>
  </si>
  <si>
    <t>Délka obrobku: min. 200 mm, max. 3050 mm</t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</si>
  <si>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 </t>
    </r>
  </si>
  <si>
    <t>Šířka obrobku: min. 70 mm, max. 850 mm</t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</si>
  <si>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 </t>
    </r>
  </si>
  <si>
    <t>Tloušťka obrobku: min. 12 mm, max. 60 mm</t>
  </si>
  <si>
    <r>
      <t>8.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 </t>
    </r>
  </si>
  <si>
    <t xml:space="preserve">Min. 13 ks vertikálních vrtáků, s rychlovýměným systémem pro beznářaďovou výměnu vrtáků, </t>
  </si>
  <si>
    <r>
      <t>9.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 </t>
    </r>
  </si>
  <si>
    <t xml:space="preserve">Min. 4X+2Y  ks horizontálních vrtáků, osová rozteč vrtáků v ose X 32 mm, </t>
  </si>
  <si>
    <r>
      <t>10.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</si>
  <si>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 xml:space="preserve">Drážkovací pilka pro osu X </t>
  </si>
  <si>
    <t>hloubka řezu min 10 mm</t>
  </si>
  <si>
    <r>
      <t>11.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</si>
  <si>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 xml:space="preserve">Frézovací vřeteno s upínáním nástrojů s automatickou výměnou nástroje </t>
  </si>
  <si>
    <r>
      <t>12.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</si>
  <si>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>Počet míst v zásobníku nástrojů – min. 4, min průměr nástroje 60 mm, min délka nástroje 100 mm</t>
  </si>
  <si>
    <r>
      <t>13.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</si>
  <si>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>Kontrola a korekce délky vloženého dílce v ose X</t>
  </si>
  <si>
    <r>
      <t>14.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</si>
  <si>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>Kontrola správného založení dílce proti záměně orientace v ose X/Y, případně proti vložení špatného obrobku, tak aby bylo minimalizováno riziko poškození stroje při výuce</t>
  </si>
  <si>
    <r>
      <t>15.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</si>
  <si>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 xml:space="preserve">Řídicí systém s širokoúhlým multidotykovým displejem  </t>
  </si>
  <si>
    <r>
      <t>16.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</si>
  <si>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>Tlačítko pro úsporu energie</t>
  </si>
  <si>
    <r>
      <t>17.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</si>
  <si>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>Ovládací software 1x pro stroj v ČJ a AJ</t>
  </si>
  <si>
    <r>
      <t>18.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</si>
  <si>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 xml:space="preserve">Software pro stroj 1x simulace obrábění  </t>
  </si>
  <si>
    <t>Pracovní šířka min 630 mm</t>
  </si>
  <si>
    <t xml:space="preserve">Tlouškování obrobku do tloušťky max. 300 mm </t>
  </si>
  <si>
    <t xml:space="preserve">Požadovaný maximální úběr 8 mm </t>
  </si>
  <si>
    <t>Litinové provedení pracovních stolů pro zajištění dlouhodobé životnosti</t>
  </si>
  <si>
    <t xml:space="preserve">Programové nastavení tloušťky pomocí barevného dotykového displaye </t>
  </si>
  <si>
    <t xml:space="preserve">Pracovní hřídel o minimální průměru 120 mm pro zajištění bezpečného uchycení nástroje, minimálně 4 ks nožů   </t>
  </si>
  <si>
    <t>2 odlehčovací válečky v pracovním stole</t>
  </si>
  <si>
    <t xml:space="preserve">2 ks horních vyvážecích válců pro minimalizaci efektu tzv. „zakousnutí“ </t>
  </si>
  <si>
    <t>Dělené provedení podávacího válce pro zajištění maximální bezpečnosti při vkládání nestejně vysokých obrobků</t>
  </si>
  <si>
    <t xml:space="preserve">Spodní frézka s čepovacím stolem </t>
  </si>
  <si>
    <t>Motorický zdvih frézovacího vřetena s digitálním odečtem výšky</t>
  </si>
  <si>
    <t>Maximální průměr nástroje pro čepování min. 350 mm</t>
  </si>
  <si>
    <t>Maximální průměr nástroje pro podélné frézování min.260  mm</t>
  </si>
  <si>
    <t>Pracovní hřídel s možností výměny pracovního trnu o průměru 30 nebo 50 mm</t>
  </si>
  <si>
    <t>Minimální průměr nástroje který je možno ukrýt pod pracovní stůl 320x 95 mm</t>
  </si>
  <si>
    <t xml:space="preserve">Hlavní motor min 7 kW (S6) </t>
  </si>
  <si>
    <t xml:space="preserve">Bezpečnostní pravítko AIGNER </t>
  </si>
  <si>
    <t>Kopírovací bezpečnostní kryt pro frézování tvarových obrobků</t>
  </si>
  <si>
    <t xml:space="preserve">Podavač s min 4 ks podávacích válců o průměru min 120 mm, minimálně 8 rychlostí min 3m/min a max min 26 m/min </t>
  </si>
  <si>
    <t xml:space="preserve">Konzolový systém umožňující vychýlení a trvalé zavěšení podélného frézovacího pravítka na stroji i při použití čepovacího krytu pro zamezení fyzické námahy studentů – „jeřábek“ </t>
  </si>
  <si>
    <t>Formátovací pila s horním ovládáním</t>
  </si>
  <si>
    <t>Formátovací vozík umožňující minimální délku řezu 3500 mm</t>
  </si>
  <si>
    <t>Maximální pilový kotouč při použití předřezu min 400 mm</t>
  </si>
  <si>
    <t>Maximální pilový kotouč bez předřezu min 350 mm</t>
  </si>
  <si>
    <t>Horní ovládací panel ve výšce očí s barevnou dotykovou obrazovkou, možnost zadávání šířky paralelního pravítka, výšky řezu a sklonu pilového kotouče, možnost opakování předcházejícího nastavení</t>
  </si>
  <si>
    <t>Šířka řezu motorického paralelního pravítka min 1500 mm</t>
  </si>
  <si>
    <t>Prořez 90°min 125 mm , prořez 45°min 90 mm</t>
  </si>
  <si>
    <t xml:space="preserve">Pneumatické spuštění předřezu pod pracovní stůl pro zajištění bezpečnosti  </t>
  </si>
  <si>
    <t xml:space="preserve">Optická signalizace (LED diody) vysunutého předřezového kotouče zobrazující zvýšené nebezpeční přímo v pracovním stole stroje  </t>
  </si>
  <si>
    <t>Bezdrátové spuštění a vypnutí hlavního i předřezového pilového kotouče umístěné na pilovém vozíku</t>
  </si>
  <si>
    <t xml:space="preserve">Digitální odečet pozice na příčném pravítku  </t>
  </si>
  <si>
    <t>Systém indexovaných zarážek pro usnadnění nastavení úhlu příčného pravítka s kompenzací délky.</t>
  </si>
  <si>
    <t>Horní odsávací hubice na výložném rameni</t>
  </si>
  <si>
    <t>Minimální velikost stolu 600x300 mm</t>
  </si>
  <si>
    <t xml:space="preserve">Jednopákové provedení - pohyb jednou pákou </t>
  </si>
  <si>
    <t>Horizontální pohyb min 180 mm</t>
  </si>
  <si>
    <t xml:space="preserve">Minimální hloubka vrtání/dlabání 150 mm </t>
  </si>
  <si>
    <t xml:space="preserve">Výškový pohyb stolu v rozsahu min 145 mm </t>
  </si>
  <si>
    <t>Sada kleštin pro upínání nástroje min 3-20 mm</t>
  </si>
  <si>
    <t>Minimální délka stolů 2700 mm</t>
  </si>
  <si>
    <t xml:space="preserve">Minimální šířka pracovní hřídele 510 mm </t>
  </si>
  <si>
    <t xml:space="preserve">Pracovní hřídel o minimální průměru 100 mm pro zajištění bezpečného uchycení nástroje, minimálně 4 ks nožů   </t>
  </si>
  <si>
    <t xml:space="preserve">Flexibilní bezpečnostní kryt pro maximální bezpečnost při výuce </t>
  </si>
  <si>
    <t xml:space="preserve">Minimální požadovaný maximální úběr 6 mm  </t>
  </si>
  <si>
    <t>Pravítko pro práci 90° a 45°s výklopnou lištou umožňující bezpečné vedení dílce bez přehmatávání i nad pracovní hřídelí pro vyšší bezpečnost při výuce</t>
  </si>
  <si>
    <t xml:space="preserve">Automatická olepovačka hran </t>
  </si>
  <si>
    <t xml:space="preserve">Olepování hran z role tl. 0,5 mm, tl. 1 nebo 2mm s rádiusy R=1 nebo R=2mm, hran v pruzích (nákližek) tl. minimálně 3 mm  </t>
  </si>
  <si>
    <t>Délka pracovního stolu min. 2300mm</t>
  </si>
  <si>
    <t>Plnohodnotné opracování dílců vč. rožkování od délky dílce 75 mm a výšky dílce až 60 mm.</t>
  </si>
  <si>
    <t>mechanické nastavení – z čelní strany stroje.</t>
  </si>
  <si>
    <t>Diamantový frézovací nástroj s možností několikanásobného přebroušení.</t>
  </si>
  <si>
    <t>Nanášení tavného lepidla na dílce výšky 10 – 60 mm.</t>
  </si>
  <si>
    <t>Vyměnitelná vanička na lepidlo včetně nanášecího válce.</t>
  </si>
  <si>
    <t>samostatné digitální ovládání teploty lepidla ve vaničce a na válečku.</t>
  </si>
  <si>
    <t xml:space="preserve">Kombinovaná frézovací a rožkovací jednotka pro zajišťení podélného opracování přesahu ofrézováním do výšky dílce 60 mm. Plné zaoblení (orožkování) dílců délky od 75 mm </t>
  </si>
  <si>
    <t>Možnosti zakončení hrany - Rovné, šikmé a  s rádiusem</t>
  </si>
  <si>
    <t>Výsuvný pracovní stůl</t>
  </si>
  <si>
    <t>Široký podávací pás</t>
  </si>
  <si>
    <t xml:space="preserve">Automatický ostřik plošných cidlin, Antiadhezivní ostřik dílce </t>
  </si>
  <si>
    <t>Rádiusová – profilová cidlina s kopírováním ve dvou</t>
  </si>
  <si>
    <t>Tesařská pila</t>
  </si>
  <si>
    <t>Minimální průměr pilového kotouče 500 mm</t>
  </si>
  <si>
    <t xml:space="preserve">Minimální prořez 175 mm při 90° a 120 mm při 45° </t>
  </si>
  <si>
    <t xml:space="preserve">Pohyblivý pilový vozík min 2200 mm </t>
  </si>
  <si>
    <t xml:space="preserve">Podélné pravítko do šíře 1000 mm  </t>
  </si>
  <si>
    <t>Horní odsávací kryt na výložníkovém rameni</t>
  </si>
  <si>
    <t>Motorické zvedání a naklápění kotouče</t>
  </si>
  <si>
    <t>Širokopásová bruska</t>
  </si>
  <si>
    <t>motorizovaný zdvih stolu včetně pozicionéru stolu</t>
  </si>
  <si>
    <t xml:space="preserve">Minimální šířka pracovní hřídele 1000 mm </t>
  </si>
  <si>
    <t>řízení oscilace pásu pomocí optoelektronického snímače s infračerveným paprskem, elektronické odměřování polohy stolu s digitálním ukazatelem,</t>
  </si>
  <si>
    <t xml:space="preserve">Maximální výška obrobku 160 mm </t>
  </si>
  <si>
    <t xml:space="preserve">Minimální výška obrobku 3 mm  </t>
  </si>
  <si>
    <t>pneumatický zdvih válců z čelního panelu,</t>
  </si>
  <si>
    <t>Pásová bruska</t>
  </si>
  <si>
    <t>Minimální délka stolů 2000 mm</t>
  </si>
  <si>
    <t>Minimální šířka pracovního stolu 700mm</t>
  </si>
  <si>
    <t xml:space="preserve">Šířka brusného pásu max. 150mm   </t>
  </si>
  <si>
    <t xml:space="preserve">Elektrický zdvih stolu </t>
  </si>
  <si>
    <t xml:space="preserve">Zdvih pracovního stolu max. 420mm  </t>
  </si>
  <si>
    <t>Minimální šířka pracovního stolu 1000mm</t>
  </si>
  <si>
    <t>Šířka brusného pásu max. 150mm, délka max. 3200mm</t>
  </si>
  <si>
    <t>elektricky poháněná oscilace agregátu,</t>
  </si>
  <si>
    <t xml:space="preserve">Pneumatické napínání pásu  </t>
  </si>
  <si>
    <t>Výškově přestavitelná brousící jednotka</t>
  </si>
  <si>
    <t>Odsávání stolem, spodní vývod</t>
  </si>
  <si>
    <t>Pedál s kotoučovou brzdou pro rychlé zastavení pásu.</t>
  </si>
  <si>
    <t>Keramická vodítka pilového pásu.</t>
  </si>
  <si>
    <t>Vyvážená litinová kola.</t>
  </si>
  <si>
    <t>Páka pro rychlé napnutí a uvolnění pilového pásu.</t>
  </si>
  <si>
    <t>Naklopení stolu -6° až + 45°.</t>
  </si>
  <si>
    <t>Masivní vysoké alu pravítko pro podélné řezy.</t>
  </si>
  <si>
    <t>Jemné a plynulé nastavení výšky řezu až do max. 463 mm.</t>
  </si>
  <si>
    <t>Soustruh na dřevo</t>
  </si>
  <si>
    <t>1.  </t>
  </si>
  <si>
    <t>kopírovací zařízení s posuvným koníkem</t>
  </si>
  <si>
    <t>2.  </t>
  </si>
  <si>
    <t>masivní ocelový stojan</t>
  </si>
  <si>
    <t>3.  </t>
  </si>
  <si>
    <t>Přesné broušené lože</t>
  </si>
  <si>
    <t>4.  </t>
  </si>
  <si>
    <t>vřeteník s motorem a několikastupňovou řemenicí</t>
  </si>
  <si>
    <t>5.  </t>
  </si>
  <si>
    <t>kuželový unášeč</t>
  </si>
  <si>
    <t>6.  </t>
  </si>
  <si>
    <t>nožová hlava, otočný hrot</t>
  </si>
  <si>
    <t>7.  </t>
  </si>
  <si>
    <t>trn pro vrtací sklíčidlo, opěrka pro ruční soustružení</t>
  </si>
  <si>
    <t>Sloupová vrtačka</t>
  </si>
  <si>
    <t>Rozměry stolu min. 340 x340</t>
  </si>
  <si>
    <t>Přesný pracovní stůl, s T-drážkami</t>
  </si>
  <si>
    <t>Vrtací výkon trvalý min. 24mm</t>
  </si>
  <si>
    <t>Vrtací výkon maximální 28mm</t>
  </si>
  <si>
    <t>Kuželové vřeteno</t>
  </si>
  <si>
    <t>Doraz vrtací hloubky</t>
  </si>
  <si>
    <t>Ochranný kryt řemenic s mikrospínačem</t>
  </si>
  <si>
    <t>Rámový lis</t>
  </si>
  <si>
    <t xml:space="preserve">Rámový lis-robustní rám, s lisovacími jednotkami. </t>
  </si>
  <si>
    <t>Zdvih lisu min. 90 mm a pracovní tlak min. 2 500 kg.</t>
  </si>
  <si>
    <t>Úhlová přesnost.</t>
  </si>
  <si>
    <t>Použití pro lepení a lisování korpusů, rámů, spárovek apod.</t>
  </si>
  <si>
    <t>Centrální hydraulická jednotka.</t>
  </si>
  <si>
    <t>Jednotky lisu ovládané jednou ruční pákou</t>
  </si>
  <si>
    <t xml:space="preserve">Malý profesionální CO2 laser a gravírka </t>
  </si>
  <si>
    <t>Přesnost při gravírování: 420 DPI</t>
  </si>
  <si>
    <t>Laserový ukazatel polohy pracovní hlavy, Automatická kontrola odsavače spalin</t>
  </si>
  <si>
    <t>Optický výkon min 80 W</t>
  </si>
  <si>
    <t>Pracovní plocha min 600x400 mm</t>
  </si>
  <si>
    <t>Splňuje požadovaný parametr ANO/NE</t>
  </si>
  <si>
    <t>Popis - parametr</t>
  </si>
  <si>
    <t>Otáčky pracovní hřídele min v rozsahu 3000/4500/6000/7000/10.000 ot/min</t>
  </si>
  <si>
    <r>
      <t xml:space="preserve">Vertikální vrtací centrum - </t>
    </r>
    <r>
      <rPr>
        <u val="single"/>
        <sz val="11"/>
        <color theme="1"/>
        <rFont val="Calibri"/>
        <family val="2"/>
      </rPr>
      <t xml:space="preserve">Minimální požadované technické parametry zařízení </t>
    </r>
  </si>
  <si>
    <t>Popis - parametry</t>
  </si>
  <si>
    <t>Hrubé kapování - pro odstřižení pásky o tloušťce do 3 mm z hlavní role. Kyvné uložení agregátu pro plynulé odstřižení pásky za chodu stroje aby nedocházelo ke krátkodobému zadržení olepovaného dílce během střihu.</t>
  </si>
  <si>
    <t>Lisovací jednotka - 3-válcová lisovací jednotka s kopírováním a výškovým vedením hrany pro perfektní a pevné nelepení hrany na dílec. Jednotlivé přítlačné válce musí být jednoduše vyjímatelné pro lepší údržbu a očištění.</t>
  </si>
  <si>
    <t>1.</t>
  </si>
  <si>
    <t xml:space="preserve">  1.  </t>
  </si>
  <si>
    <t>Maximální rychlost práce: Osa X: 1500 mm/s, zrychlení 20.000 mm/s-2. Osa Y: 800 mm/s, zrychlení 4.000 mm/s-2</t>
  </si>
  <si>
    <t>Technická specifikace jednotlivých strojů</t>
  </si>
  <si>
    <t>ks</t>
  </si>
  <si>
    <t>Portálová konstrukce pro zajištění maximální přesnosti obrábění</t>
  </si>
  <si>
    <t xml:space="preserve">Pohon portálu zajištěn synchronně (vpředu i vzadu) digitálními motory </t>
  </si>
  <si>
    <t>Kyvadlový způsob výroby - možnost rozdělení pracovního pole až na čtyři pracoviště, kdy na neaktivním probíhá zakládání polotovarů nebo vyjímání hotových výrobků, a na aktivních pracovištích současně probíhá obrábění.</t>
  </si>
  <si>
    <t xml:space="preserve">Zabezpečení pohyblivých částí stroje pomocí tzv. ochranného nárazníku umístěným na portálu stroje </t>
  </si>
  <si>
    <t xml:space="preserve">Technické provedení pro instalaci bez bezpečnostního oplocení v rozsahu 360° </t>
  </si>
  <si>
    <t>Výsuvné ocelové dorazové kolíky, min. 16ks s elektronickou kontrolou dovření pro zajištění bezpečnosti</t>
  </si>
  <si>
    <t>Konzolové provedení pracovního stolu s minimálním počtem 6 konzol, v rozsahu dodávky min. 22 ks upínacích podtlakových upínačů s výškou 100 mm + min 4 ks pneumatických upínacích prvků pro obrobky s malou základnou s tloušťkou až pro upnutí v rozsahu min 8.78 mm</t>
  </si>
  <si>
    <t>Upínací systém na bázi vakua, výkon podtlakového čerpadla, upínání pomocí přísavek + možnost upínání pomocí šablony</t>
  </si>
  <si>
    <t xml:space="preserve">Řízené nakládací ližiny pro zakládání těžkých výrobků v minimálním rozsahu 4 ks </t>
  </si>
  <si>
    <t>LED asistent pro zobrazení pozice konzolí a podtlakových upínacích prvků v ose x a Y, pro zajištění bezpečného upnutí obrobku</t>
  </si>
  <si>
    <t xml:space="preserve">2 ks nesená laserová ukazovátka s možností vysvícení pozice upínacích prvků a obrysu obrobku pro vyšší bezpečnost přípravy obrobku </t>
  </si>
  <si>
    <t xml:space="preserve">Hlavní vřeteno 5 osé min 10 kW (S6), </t>
  </si>
  <si>
    <t>Vrtací hlava s min. 12 ks vertikálních vrtáků, 4 ks horizontálních vrtáků pro osu X a 2 ks horizontálních vrtáků pro osu Y</t>
  </si>
  <si>
    <t xml:space="preserve">Otočná drážkovací pilka X/Y      0/90° </t>
  </si>
  <si>
    <t xml:space="preserve">Min. 14 místný nesený talířový zásobník nástrojů </t>
  </si>
  <si>
    <r>
      <t>19.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</si>
  <si>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>Min. 11místný pevný lineární zásobník včetně místa pro pilový kotouč průměru max 350 mm</t>
  </si>
  <si>
    <r>
      <t>20.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</si>
  <si>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 xml:space="preserve">Řídicí systém s širokoúhlým multidotykovým displejem </t>
  </si>
  <si>
    <r>
      <t>21.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</si>
  <si>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 xml:space="preserve">Prostorový skener na portálu stroje pro zabránění kolize s obsluhou či materiálem </t>
  </si>
  <si>
    <r>
      <t>22.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</si>
  <si>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>Možnost spuštění nebo přerušení programu obrábění přímo na pohyblivém portálu stroje, umožňující vizuální kontroly při výuce</t>
  </si>
  <si>
    <r>
      <t>23.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</si>
  <si>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 xml:space="preserve">Ovládací software 1x pro stroj a 1 x pro kancelář v ČJ a AJ; programovací software pro 5 osý stroj s 3D zobrazením obrobku </t>
  </si>
  <si>
    <r>
      <t>24.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</si>
  <si>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r>
      <t>25.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 </t>
    </r>
  </si>
  <si>
    <t>licence pro import souborů</t>
  </si>
  <si>
    <t>Připojení strojů na odsávací zařízení včetně osazení briketovacího lisu</t>
  </si>
  <si>
    <t>Připojení jednotlivých strojů na centrální odsávací systém</t>
  </si>
  <si>
    <t>Briketovací lis - Přímé napojení k centrálnímu odsávání, odprášení dílny</t>
  </si>
  <si>
    <t>Automatická regulace délky a kvality briket</t>
  </si>
  <si>
    <t>lis s hydraulickým agregátem pod násypku bez chladiče oleje</t>
  </si>
  <si>
    <t>Kryty pro venkovní instalaci</t>
  </si>
  <si>
    <t>Tlumič vibrací pro lisování obtížně lisovatelných materiálů</t>
  </si>
  <si>
    <t>Programové nastavení tloušťky pomocí barevného  dotykového displaye s možností vyvolání předchozích hodnost pomocí tlačítka rychlé volby</t>
  </si>
  <si>
    <t xml:space="preserve">Pracovní hřídel o minimální průměru 120 mm pro zajištění bezpečného  uchycení nástroje, minimálně 4 ks nožů   </t>
  </si>
  <si>
    <t>Maximální průměr nástroje pro podélné frézování min.260 mm</t>
  </si>
  <si>
    <t>Minimální průměr nástroje, který je možno ukrýt pod pracovní stůl 320x 95 mm</t>
  </si>
  <si>
    <t xml:space="preserve">Bezpečnostní pravítko </t>
  </si>
  <si>
    <t xml:space="preserve">Podavač s min 4 ks podávacích válců o průměru min 120 mm, </t>
  </si>
  <si>
    <t xml:space="preserve">Konzolový systém umožňující vychýlení a trvalé zavěšení podélného frézovacího pravítka na stroji i při použití čepovacího krytu pro zamezení fyzické námahy studentů </t>
  </si>
  <si>
    <t xml:space="preserve">Vícevřetenová kolíkovačka </t>
  </si>
  <si>
    <t>Minimálně 21 vřeten provedení rychlovýměnné</t>
  </si>
  <si>
    <t>Minimálně 3 ks přítlačných pístů</t>
  </si>
  <si>
    <t xml:space="preserve">Start/Stop pomocí nožního pedálu </t>
  </si>
  <si>
    <t>2 ks podélných pravítek, každé min 1500 mm</t>
  </si>
  <si>
    <t xml:space="preserve">Pneumatické překlápění pro vrtání horizontální a vertikální </t>
  </si>
  <si>
    <t>Horní ovládací panel ve výšce očí s barevnou dotykovou obrazovkou, možností zadávání šířky řezu paralelního pravítka, výšky řezu a sklonu pilového kotouče.</t>
  </si>
  <si>
    <t>Dlabačka</t>
  </si>
  <si>
    <t xml:space="preserve">Jednopákové provedení </t>
  </si>
  <si>
    <t xml:space="preserve">Otáčky vřetena min 3000 ot/min  </t>
  </si>
  <si>
    <t>Srovnávací frézka 2x</t>
  </si>
  <si>
    <t xml:space="preserve">Pracovní hřídel o minimální průměru 100 mm včetně bezpečného zajištění uchycení nástroje, minimálně 4 ks nožů   </t>
  </si>
  <si>
    <t>Pravostranné provedení stroje (olepována je pravá strana dílce)</t>
  </si>
  <si>
    <t>Rychlost posuvu min 11 m/min</t>
  </si>
  <si>
    <t>Dostatečně dlouhé (min.  60cm) vstupní pravítko pro zakládání rozměrnějších dílců</t>
  </si>
  <si>
    <t>Manuální nastavení výšky přítlačného trámce</t>
  </si>
  <si>
    <t>Manuální nastavení polohy vstupního pravítka</t>
  </si>
  <si>
    <t>3 přítlačné válce s pneu. přítlakem</t>
  </si>
  <si>
    <t>Kapovací agregát s vedením, 2 motory</t>
  </si>
  <si>
    <t xml:space="preserve">Pilky na kapovacím agregátu manálně naklopitelné </t>
  </si>
  <si>
    <t>Frézovací agregát s manuální změnou na min. 3 polohy (např. tl. 0,5/R1/R2mm )</t>
  </si>
  <si>
    <t>Profilové cidliny s beznářaďovým výměnným systémem pro hrany s R1 a R2</t>
  </si>
  <si>
    <t>Profilové cidliny vybaveny kopírovacími koly, ne kluznými patkami</t>
  </si>
  <si>
    <t>Plošné cidliny s automaticky řízeným přískokem a odskokem a noži umístěnými na tečně kopírovacího kola</t>
  </si>
  <si>
    <t xml:space="preserve">Vedení podávacího pásu uložené na opracovaných vodících profilech s půlkulatým profilem kvůli přesnosti a životnosti vedení </t>
  </si>
  <si>
    <t>2 řady přítlačných koleček po celé dráze vedení dílce pro maximální přesnost držení i malých dílců</t>
  </si>
  <si>
    <t>Ovládací dotykový panel umožňující přestavení min 4 posledních vyvolaných programů. Možnost odečtu evidence nalepených metrů i celkové počítadlo dílců celkově. Ovládání v českém jazyce</t>
  </si>
  <si>
    <t>Motor min. 9,2 kW (S6)</t>
  </si>
  <si>
    <t>Šířka brusného pásu max. 150mm, délka pásu max. 3200mm</t>
  </si>
  <si>
    <t>Pedál s kotoučovou brzdou pro rychlé a bezpečné zastavení pásu.</t>
  </si>
  <si>
    <t>ocelový stojan</t>
  </si>
  <si>
    <t>kuželový unašeč</t>
  </si>
  <si>
    <t>trn pro vrtaci sklíčidlo, opěrka pro ruční soustružení</t>
  </si>
  <si>
    <t>Čelní bruska</t>
  </si>
  <si>
    <t>Dva kotouče max. 600 mm</t>
  </si>
  <si>
    <t>Naklápění stolu +45–45</t>
  </si>
  <si>
    <t>Rozměr stolu min. 700 x 300 mm</t>
  </si>
  <si>
    <t>Výška stolu max. 900 mm</t>
  </si>
  <si>
    <t>Sloupová vrtačka 2x</t>
  </si>
  <si>
    <t>Vrtací výkon trvalý min. 24 mm</t>
  </si>
  <si>
    <t>Vrtací výkon maximální 28 mm</t>
  </si>
  <si>
    <t>Vrtací dlabačka</t>
  </si>
  <si>
    <t>Vrtací agregát se pohybuje pomocí páky do řezu a zpět po rybinovém vedení.</t>
  </si>
  <si>
    <t>Druhá páka posouvá pracovní stůl</t>
  </si>
  <si>
    <t>Pracovní stůl přestavitelný pomocí ovládacího kola.</t>
  </si>
  <si>
    <t>Rozměr pracovního stolu min. 600 x 300</t>
  </si>
  <si>
    <t>Maximální zdvih břemene min. 220 mm</t>
  </si>
  <si>
    <t>Hloubka dlabu min. 180 mm, délka dlabu min. 200 mm</t>
  </si>
  <si>
    <t>Vrtací a lisovací stroj s horizontální vrtací jednotkou + příslušenství</t>
  </si>
  <si>
    <t>Systém dorazů</t>
  </si>
  <si>
    <t>Automatické zjišťování pozic vrtání</t>
  </si>
  <si>
    <t>Automaticky najíždějící osy X a Y</t>
  </si>
  <si>
    <t>Horizontální vrtací jednotka</t>
  </si>
  <si>
    <t>Komfortnější a rychlejší výměna vrtacích hlav</t>
  </si>
  <si>
    <t>přesné vyvrtání otvorů pro hmoždinky nebo kolíky a spojovací kování díky horizontální vrtací jednotce</t>
  </si>
  <si>
    <t>Olepovačka hran ruční + příslušenství</t>
  </si>
  <si>
    <t>Výška hrany 18–65 mm</t>
  </si>
  <si>
    <t>Tloušťka hrany 0,5 – 3 mm</t>
  </si>
  <si>
    <t>Vnitřní poloměr min. 50 mm</t>
  </si>
  <si>
    <t>Doba ohřívání do 8 min</t>
  </si>
  <si>
    <t>Váha max. 7,9 kg</t>
  </si>
  <si>
    <t xml:space="preserve">Rychlá úprava hran </t>
  </si>
  <si>
    <t>Stroj určený pro čištění povrchů po předcházejících operacích. Použití také na leštění povrchů a dokončovací jemné broušení.</t>
  </si>
  <si>
    <t>nezávislé nastavení výšky pracovních jednotek,</t>
  </si>
  <si>
    <t xml:space="preserve">výškově nastavitelné pogumované přítlačné válce </t>
  </si>
  <si>
    <t>elektrický zdvih pracovních jednotek + stupnice s ukazatelem výšky agregátu,</t>
  </si>
  <si>
    <t>upínací hřídel min. průměr 40 mm,</t>
  </si>
  <si>
    <t>Ruční pásová pila</t>
  </si>
  <si>
    <t>Hloubka řezu minimálně 305 mm</t>
  </si>
  <si>
    <t>Rychlost řezu 6,9 - 16,6 m/s</t>
  </si>
  <si>
    <t>Natáčení pilového pásu 0–30°</t>
  </si>
  <si>
    <t>Hmotnost do 13,7 kg</t>
  </si>
  <si>
    <t>Automatická cinkovačka</t>
  </si>
  <si>
    <t xml:space="preserve">Dvouosý frézovací stroj pro výrobu rybinových spojů zásuvek, korpusů a dalších nábytkových prvků. </t>
  </si>
  <si>
    <t>Frézování ozubů různých výšek.</t>
  </si>
  <si>
    <t>Zakládání a fixace dílů je ruční s pomocí pneumatických přítlaků.</t>
  </si>
  <si>
    <t>Ovládání stroje je prováděno pomocí spínače a panelu s numerickým řízením.</t>
  </si>
  <si>
    <t>univerzální opěrná tyč – hrazda s nastavovací matkou</t>
  </si>
  <si>
    <t>brusný kotouč min. 250 mm</t>
  </si>
  <si>
    <t>obtahovací kožený kotouč min. 220 mm</t>
  </si>
  <si>
    <t>přípravek na broušení rovných dlát a želízek hoblíků </t>
  </si>
  <si>
    <t xml:space="preserve">Vanička s magnetem a škrabkou, </t>
  </si>
  <si>
    <r>
      <t xml:space="preserve">5 osé obráběcí centrum - </t>
    </r>
    <r>
      <rPr>
        <u val="single"/>
        <sz val="11"/>
        <color theme="1"/>
        <rFont val="Calibri"/>
        <family val="2"/>
      </rPr>
      <t>Minimální požadované technické parametry zařízení</t>
    </r>
  </si>
  <si>
    <t xml:space="preserve">motor min. 1 x 5,5 HP (4 kW) pro každý agregát, průměr pracovního nástroje min. 120 - 300 mm, </t>
  </si>
  <si>
    <t>Programovací software pro 5 osé obrábění  30 místná výuková multilicence pro školní výuku určená pro učebny s 3D zobrazením obrobku včetně   licence simulátoru práce reálného CNC stroje vč. shodných nástrojů jak osazení na stroji, grafické zobrazení úběru materiálu, uvedení potřebného času (max.odchylka +/- 10%) potřebného pro obrobení pro kontrolu nebezpečí kolize nástroje s obrobkem, nebo upínacími elementy.</t>
  </si>
  <si>
    <r>
      <t>5 programovatelných os (X, Y, Z,</t>
    </r>
    <r>
      <rPr>
        <sz val="10"/>
        <color rgb="FF000000"/>
        <rFont val="Calibri"/>
        <family val="2"/>
        <scheme val="minor"/>
      </rPr>
      <t xml:space="preserve"> C, A)</t>
    </r>
  </si>
  <si>
    <t>Maximální vyhrazený prostor:  délka max. 6 900 mm, hloubka max. 4 150 mm, výška max. 2 650mm</t>
  </si>
  <si>
    <t>Minimální obrobitelné rozměry pomocí hlavního vřetena: délka (X) 3 100 x šířka (Y) 1 400 x tloušťka (Z) 160 mm</t>
  </si>
  <si>
    <t>Souhrn položek VYBAVENÍ TESÁRNY A TRUHLÁRNY</t>
  </si>
  <si>
    <t>Místo a typ</t>
  </si>
  <si>
    <t>Rozpočet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</si>
</sst>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b/>
      <sz val="16"/>
      <name val="Arial"/>
      <family val="2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i/>
      <sz val="11"/>
      <color theme="4" tint="-0.24997000396251678"/>
      <name val="Calibri"/>
      <family val="2"/>
      <scheme val="minor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b/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rgb="FF222222"/>
      <name val="Calibri"/>
      <family val="2"/>
    </font>
    <font>
      <sz val="10"/>
      <color rgb="FF222222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215">
    <xf numFmtId="0" fontId="0" fillId="0" borderId="0" xfId="0"/>
    <xf numFmtId="49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0" fontId="0" fillId="0" borderId="2" xfId="0" applyBorder="1"/>
    <xf numFmtId="0" fontId="7" fillId="0" borderId="2" xfId="21" applyFont="1" applyBorder="1"/>
    <xf numFmtId="0" fontId="2" fillId="0" borderId="5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wrapText="1"/>
    </xf>
    <xf numFmtId="0" fontId="7" fillId="0" borderId="0" xfId="0" applyFont="1"/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vertical="center" wrapText="1"/>
    </xf>
    <xf numFmtId="0" fontId="15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4" fillId="0" borderId="12" xfId="0" applyFont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6" fillId="0" borderId="13" xfId="0" applyFont="1" applyBorder="1" applyAlignment="1">
      <alignment/>
    </xf>
    <xf numFmtId="0" fontId="14" fillId="0" borderId="5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64" fontId="0" fillId="0" borderId="16" xfId="0" applyNumberForma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49" fontId="18" fillId="0" borderId="0" xfId="0" applyNumberFormat="1" applyFont="1" applyAlignment="1">
      <alignment wrapText="1"/>
    </xf>
    <xf numFmtId="0" fontId="7" fillId="0" borderId="2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20" xfId="0" applyFont="1" applyBorder="1" applyAlignment="1">
      <alignment vertical="center"/>
    </xf>
    <xf numFmtId="0" fontId="21" fillId="0" borderId="18" xfId="0" applyFont="1" applyBorder="1" applyAlignment="1">
      <alignment horizontal="left" vertical="center" indent="5"/>
    </xf>
    <xf numFmtId="0" fontId="25" fillId="0" borderId="18" xfId="0" applyFont="1" applyBorder="1" applyAlignment="1">
      <alignment horizontal="left" vertical="center" indent="5"/>
    </xf>
    <xf numFmtId="0" fontId="25" fillId="0" borderId="19" xfId="0" applyFont="1" applyBorder="1" applyAlignment="1">
      <alignment horizontal="left" vertical="center" indent="2"/>
    </xf>
    <xf numFmtId="0" fontId="25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vertical="center"/>
    </xf>
    <xf numFmtId="0" fontId="29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31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164" fontId="33" fillId="2" borderId="7" xfId="0" applyNumberFormat="1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2" fontId="0" fillId="0" borderId="1" xfId="20" applyNumberFormat="1" applyBorder="1" applyAlignment="1">
      <alignment vertical="center"/>
      <protection/>
    </xf>
    <xf numFmtId="2" fontId="2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2" fontId="7" fillId="0" borderId="14" xfId="0" applyNumberFormat="1" applyFon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2" fontId="0" fillId="0" borderId="1" xfId="20" applyNumberFormat="1" applyBorder="1">
      <alignment/>
      <protection/>
    </xf>
    <xf numFmtId="2" fontId="2" fillId="0" borderId="1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164" fontId="33" fillId="2" borderId="9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35" fillId="4" borderId="26" xfId="0" applyFont="1" applyFill="1" applyBorder="1" applyAlignment="1">
      <alignment horizontal="left" vertical="center"/>
    </xf>
    <xf numFmtId="0" fontId="35" fillId="4" borderId="27" xfId="0" applyFont="1" applyFill="1" applyBorder="1" applyAlignment="1">
      <alignment horizontal="left" vertical="center"/>
    </xf>
    <xf numFmtId="0" fontId="35" fillId="4" borderId="23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8" fillId="5" borderId="28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>
      <alignment horizontal="left" wrapText="1"/>
    </xf>
    <xf numFmtId="49" fontId="9" fillId="5" borderId="27" xfId="0" applyNumberFormat="1" applyFont="1" applyFill="1" applyBorder="1" applyAlignment="1">
      <alignment horizontal="left" wrapText="1"/>
    </xf>
    <xf numFmtId="49" fontId="9" fillId="5" borderId="32" xfId="0" applyNumberFormat="1" applyFont="1" applyFill="1" applyBorder="1" applyAlignment="1">
      <alignment horizontal="left" wrapText="1"/>
    </xf>
    <xf numFmtId="0" fontId="21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3" fillId="0" borderId="0" xfId="0" applyFont="1"/>
    <xf numFmtId="0" fontId="31" fillId="0" borderId="2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27" fillId="0" borderId="23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0" fillId="0" borderId="29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2" fontId="2" fillId="0" borderId="15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vertical="center"/>
    </xf>
    <xf numFmtId="2" fontId="0" fillId="0" borderId="1" xfId="22" applyNumberFormat="1" applyBorder="1" applyAlignment="1">
      <alignment vertical="center"/>
      <protection/>
    </xf>
    <xf numFmtId="2" fontId="2" fillId="0" borderId="1" xfId="0" applyNumberFormat="1" applyFont="1" applyBorder="1" applyAlignment="1">
      <alignment vertical="center" wrapText="1"/>
    </xf>
    <xf numFmtId="0" fontId="36" fillId="4" borderId="28" xfId="0" applyFont="1" applyFill="1" applyBorder="1" applyAlignment="1">
      <alignment horizontal="left" vertical="center" wrapText="1"/>
    </xf>
    <xf numFmtId="0" fontId="36" fillId="4" borderId="29" xfId="0" applyFont="1" applyFill="1" applyBorder="1" applyAlignment="1">
      <alignment horizontal="left" vertical="center" wrapText="1"/>
    </xf>
    <xf numFmtId="0" fontId="38" fillId="3" borderId="6" xfId="0" applyFont="1" applyFill="1" applyBorder="1"/>
    <xf numFmtId="164" fontId="4" fillId="3" borderId="7" xfId="0" applyNumberFormat="1" applyFont="1" applyFill="1" applyBorder="1"/>
    <xf numFmtId="164" fontId="4" fillId="3" borderId="24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left" vertical="center"/>
    </xf>
    <xf numFmtId="0" fontId="39" fillId="5" borderId="29" xfId="0" applyFont="1" applyFill="1" applyBorder="1" applyAlignment="1">
      <alignment horizontal="left" vertical="center"/>
    </xf>
    <xf numFmtId="0" fontId="39" fillId="5" borderId="31" xfId="0" applyFont="1" applyFill="1" applyBorder="1" applyAlignment="1">
      <alignment horizontal="left" vertical="center"/>
    </xf>
    <xf numFmtId="164" fontId="39" fillId="5" borderId="34" xfId="0" applyNumberFormat="1" applyFont="1" applyFill="1" applyBorder="1" applyAlignment="1">
      <alignment vertical="center"/>
    </xf>
    <xf numFmtId="49" fontId="37" fillId="5" borderId="26" xfId="0" applyNumberFormat="1" applyFont="1" applyFill="1" applyBorder="1" applyAlignment="1">
      <alignment horizontal="left" wrapText="1"/>
    </xf>
    <xf numFmtId="49" fontId="37" fillId="5" borderId="27" xfId="0" applyNumberFormat="1" applyFont="1" applyFill="1" applyBorder="1" applyAlignment="1">
      <alignment horizontal="left" wrapText="1"/>
    </xf>
    <xf numFmtId="49" fontId="37" fillId="5" borderId="32" xfId="0" applyNumberFormat="1" applyFont="1" applyFill="1" applyBorder="1" applyAlignment="1">
      <alignment horizontal="left" wrapText="1"/>
    </xf>
    <xf numFmtId="164" fontId="37" fillId="5" borderId="24" xfId="0" applyNumberFormat="1" applyFont="1" applyFill="1" applyBorder="1" applyAlignment="1">
      <alignment/>
    </xf>
    <xf numFmtId="0" fontId="39" fillId="5" borderId="28" xfId="0" applyFont="1" applyFill="1" applyBorder="1" applyAlignment="1">
      <alignment horizontal="left" vertical="center"/>
    </xf>
    <xf numFmtId="0" fontId="39" fillId="5" borderId="29" xfId="0" applyFont="1" applyFill="1" applyBorder="1" applyAlignment="1">
      <alignment horizontal="left" vertical="center"/>
    </xf>
    <xf numFmtId="0" fontId="39" fillId="5" borderId="31" xfId="0" applyFont="1" applyFill="1" applyBorder="1" applyAlignment="1">
      <alignment horizontal="left" vertical="center"/>
    </xf>
    <xf numFmtId="49" fontId="37" fillId="5" borderId="26" xfId="0" applyNumberFormat="1" applyFont="1" applyFill="1" applyBorder="1" applyAlignment="1">
      <alignment horizontal="left" wrapText="1"/>
    </xf>
    <xf numFmtId="49" fontId="37" fillId="5" borderId="27" xfId="0" applyNumberFormat="1" applyFont="1" applyFill="1" applyBorder="1" applyAlignment="1">
      <alignment horizontal="left" wrapText="1"/>
    </xf>
    <xf numFmtId="49" fontId="37" fillId="5" borderId="32" xfId="0" applyNumberFormat="1" applyFont="1" applyFill="1" applyBorder="1" applyAlignment="1">
      <alignment horizontal="left" wrapText="1"/>
    </xf>
    <xf numFmtId="0" fontId="9" fillId="0" borderId="0" xfId="0" applyFont="1" applyBorder="1"/>
    <xf numFmtId="164" fontId="2" fillId="5" borderId="34" xfId="0" applyNumberFormat="1" applyFont="1" applyFill="1" applyBorder="1" applyAlignment="1">
      <alignment vertical="center"/>
    </xf>
    <xf numFmtId="2" fontId="0" fillId="0" borderId="35" xfId="0" applyNumberFormat="1" applyBorder="1" applyAlignment="1">
      <alignment vertical="center" wrapText="1"/>
    </xf>
    <xf numFmtId="164" fontId="0" fillId="5" borderId="24" xfId="0" applyNumberFormat="1" applyFont="1" applyFill="1" applyBorder="1" applyAlignment="1">
      <alignment vertical="center"/>
    </xf>
    <xf numFmtId="164" fontId="2" fillId="5" borderId="34" xfId="0" applyNumberFormat="1" applyFont="1" applyFill="1" applyBorder="1" applyAlignment="1">
      <alignment horizontal="center" vertical="center"/>
    </xf>
    <xf numFmtId="164" fontId="0" fillId="5" borderId="24" xfId="0" applyNumberFormat="1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 vertical="center"/>
    </xf>
    <xf numFmtId="164" fontId="33" fillId="3" borderId="7" xfId="0" applyNumberFormat="1" applyFont="1" applyFill="1" applyBorder="1" applyAlignment="1">
      <alignment horizontal="center" vertical="center" wrapText="1"/>
    </xf>
    <xf numFmtId="49" fontId="33" fillId="3" borderId="7" xfId="0" applyNumberFormat="1" applyFont="1" applyFill="1" applyBorder="1" applyAlignment="1">
      <alignment horizontal="center" vertical="center"/>
    </xf>
    <xf numFmtId="164" fontId="33" fillId="3" borderId="7" xfId="0" applyNumberFormat="1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4" fillId="0" borderId="6" xfId="0" applyFont="1" applyBorder="1"/>
    <xf numFmtId="0" fontId="37" fillId="0" borderId="36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2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k-mafell.cz/pily-pasove/mafell-pasova-pila-z-5-ec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38E58-327B-41F4-A7A3-E99542FF3101}">
  <dimension ref="A1:C7"/>
  <sheetViews>
    <sheetView tabSelected="1" workbookViewId="0" topLeftCell="A1">
      <selection activeCell="C11" sqref="C11"/>
    </sheetView>
  </sheetViews>
  <sheetFormatPr defaultColWidth="9.140625" defaultRowHeight="15"/>
  <cols>
    <col min="1" max="1" width="21.8515625" style="0" bestFit="1" customWidth="1"/>
    <col min="2" max="2" width="18.421875" style="0" customWidth="1"/>
    <col min="3" max="3" width="17.8515625" style="0" customWidth="1"/>
  </cols>
  <sheetData>
    <row r="1" spans="1:3" ht="49.5" customHeight="1" thickBot="1">
      <c r="A1" s="172" t="s">
        <v>518</v>
      </c>
      <c r="B1" s="173"/>
      <c r="C1" s="173"/>
    </row>
    <row r="2" spans="1:3" ht="15.75" thickBot="1">
      <c r="A2" s="204" t="s">
        <v>519</v>
      </c>
      <c r="B2" s="213" t="s">
        <v>207</v>
      </c>
      <c r="C2" s="214" t="s">
        <v>208</v>
      </c>
    </row>
    <row r="3" spans="1:3" ht="20.25" customHeight="1">
      <c r="A3" s="205" t="s">
        <v>20</v>
      </c>
      <c r="B3" s="208">
        <f>'TRUHLÁRNA - velké stroje'!E21</f>
        <v>0</v>
      </c>
      <c r="C3" s="209">
        <f>'TRUHLÁRNA - velké stroje'!E22</f>
        <v>0</v>
      </c>
    </row>
    <row r="4" spans="1:3" ht="20.25" customHeight="1">
      <c r="A4" s="206" t="s">
        <v>21</v>
      </c>
      <c r="B4" s="210">
        <f>'TESÁRNA - velké stroje'!E30</f>
        <v>0</v>
      </c>
      <c r="C4" s="59">
        <f>'TESÁRNA - velké stroje'!E31</f>
        <v>0</v>
      </c>
    </row>
    <row r="5" spans="1:3" ht="20.25" customHeight="1">
      <c r="A5" s="206" t="s">
        <v>22</v>
      </c>
      <c r="B5" s="210">
        <f>'TRUHLÁRNA - ruční nářadí'!E54</f>
        <v>0</v>
      </c>
      <c r="C5" s="59">
        <f>'TRUHLÁRNA - ruční nářadí'!E55</f>
        <v>0</v>
      </c>
    </row>
    <row r="6" spans="1:3" ht="20.25" customHeight="1" thickBot="1">
      <c r="A6" s="207" t="s">
        <v>23</v>
      </c>
      <c r="B6" s="211">
        <f>'TESÁRNA - ruční nářadí'!E113</f>
        <v>0</v>
      </c>
      <c r="C6" s="212">
        <f>'TESÁRNA - ruční nářadí'!E114</f>
        <v>0</v>
      </c>
    </row>
    <row r="7" spans="1:3" ht="16.5" thickBot="1">
      <c r="A7" s="174" t="s">
        <v>520</v>
      </c>
      <c r="B7" s="175">
        <f>SUM(B3:B6)</f>
        <v>0</v>
      </c>
      <c r="C7" s="176">
        <f>SUM(C3:C6)</f>
        <v>0</v>
      </c>
    </row>
  </sheetData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93"/>
  <sheetViews>
    <sheetView workbookViewId="0" topLeftCell="B1">
      <selection activeCell="D11" sqref="D11"/>
    </sheetView>
  </sheetViews>
  <sheetFormatPr defaultColWidth="9.140625" defaultRowHeight="15"/>
  <cols>
    <col min="1" max="1" width="3.00390625" style="0" bestFit="1" customWidth="1"/>
    <col min="2" max="2" width="46.57421875" style="1" bestFit="1" customWidth="1"/>
    <col min="3" max="3" width="6.00390625" style="6" customWidth="1"/>
    <col min="4" max="4" width="14.28125" style="2" customWidth="1"/>
    <col min="5" max="5" width="17.28125" style="2" customWidth="1"/>
    <col min="6" max="6" width="14.7109375" style="0" customWidth="1"/>
    <col min="9" max="9" width="4.8515625" style="0" customWidth="1"/>
    <col min="10" max="10" width="88.57421875" style="0" customWidth="1"/>
    <col min="11" max="11" width="18.140625" style="0" customWidth="1"/>
  </cols>
  <sheetData>
    <row r="1" ht="14.25" customHeight="1" thickBot="1"/>
    <row r="2" spans="2:12" ht="37.5" customHeight="1" thickBot="1">
      <c r="B2" s="139" t="s">
        <v>5</v>
      </c>
      <c r="C2" s="140"/>
      <c r="D2" s="140"/>
      <c r="E2" s="140"/>
      <c r="F2" s="141"/>
      <c r="I2" s="132" t="s">
        <v>386</v>
      </c>
      <c r="J2" s="133"/>
      <c r="K2" s="134"/>
      <c r="L2" s="124"/>
    </row>
    <row r="3" spans="1:11" s="1" customFormat="1" ht="26.25" customHeight="1" thickBot="1">
      <c r="A3" s="34">
        <v>1</v>
      </c>
      <c r="B3" s="18" t="s">
        <v>3</v>
      </c>
      <c r="C3" s="19" t="s">
        <v>387</v>
      </c>
      <c r="D3" s="109" t="s">
        <v>2</v>
      </c>
      <c r="E3" s="109" t="s">
        <v>0</v>
      </c>
      <c r="F3" s="110" t="s">
        <v>4</v>
      </c>
      <c r="I3" s="66" t="s">
        <v>379</v>
      </c>
      <c r="J3"/>
      <c r="K3"/>
    </row>
    <row r="4" spans="1:11" s="1" customFormat="1" ht="21.6" customHeight="1" thickBot="1">
      <c r="A4" s="34">
        <v>2</v>
      </c>
      <c r="B4" s="13" t="s">
        <v>176</v>
      </c>
      <c r="C4" s="54">
        <v>1</v>
      </c>
      <c r="D4" s="111"/>
      <c r="E4" s="117">
        <f>D4*C4</f>
        <v>0</v>
      </c>
      <c r="F4" s="118">
        <f>E4*1.21</f>
        <v>0</v>
      </c>
      <c r="I4" s="68"/>
      <c r="J4" s="84" t="s">
        <v>377</v>
      </c>
      <c r="K4" s="85" t="s">
        <v>376</v>
      </c>
    </row>
    <row r="5" spans="1:11" s="1" customFormat="1" ht="22.15" customHeight="1" thickBot="1">
      <c r="A5" s="34">
        <v>3</v>
      </c>
      <c r="B5" s="13" t="s">
        <v>177</v>
      </c>
      <c r="C5" s="47">
        <v>1</v>
      </c>
      <c r="D5" s="112"/>
      <c r="E5" s="117">
        <f aca="true" t="shared" si="0" ref="E5:E19">D5*C5</f>
        <v>0</v>
      </c>
      <c r="F5" s="119">
        <f>E5*1.21</f>
        <v>0</v>
      </c>
      <c r="I5" s="69" t="s">
        <v>210</v>
      </c>
      <c r="J5" s="82" t="s">
        <v>211</v>
      </c>
      <c r="K5" s="70" t="s">
        <v>212</v>
      </c>
    </row>
    <row r="6" spans="1:11" s="1" customFormat="1" ht="18.6" customHeight="1" thickBot="1">
      <c r="A6" s="34">
        <v>4</v>
      </c>
      <c r="B6" s="13" t="s">
        <v>178</v>
      </c>
      <c r="C6" s="47">
        <v>1</v>
      </c>
      <c r="D6" s="112"/>
      <c r="E6" s="117">
        <f t="shared" si="0"/>
        <v>0</v>
      </c>
      <c r="F6" s="119">
        <f aca="true" t="shared" si="1" ref="F6:F19">E6*1.21</f>
        <v>0</v>
      </c>
      <c r="I6" s="69" t="s">
        <v>213</v>
      </c>
      <c r="J6" s="82" t="s">
        <v>214</v>
      </c>
      <c r="K6" s="70" t="s">
        <v>212</v>
      </c>
    </row>
    <row r="7" spans="1:11" s="1" customFormat="1" ht="18" customHeight="1" thickBot="1">
      <c r="A7" s="34">
        <v>5</v>
      </c>
      <c r="B7" s="13" t="s">
        <v>179</v>
      </c>
      <c r="C7" s="3">
        <v>1</v>
      </c>
      <c r="D7" s="112"/>
      <c r="E7" s="117">
        <f t="shared" si="0"/>
        <v>0</v>
      </c>
      <c r="F7" s="119">
        <f t="shared" si="1"/>
        <v>0</v>
      </c>
      <c r="I7" s="69" t="s">
        <v>215</v>
      </c>
      <c r="J7" s="82" t="s">
        <v>216</v>
      </c>
      <c r="K7" s="70" t="s">
        <v>212</v>
      </c>
    </row>
    <row r="8" spans="1:11" s="1" customFormat="1" ht="18.6" customHeight="1" thickBot="1">
      <c r="A8" s="34">
        <v>6</v>
      </c>
      <c r="B8" s="13" t="s">
        <v>180</v>
      </c>
      <c r="C8" s="3">
        <v>1</v>
      </c>
      <c r="D8" s="112"/>
      <c r="E8" s="117">
        <f t="shared" si="0"/>
        <v>0</v>
      </c>
      <c r="F8" s="119">
        <f>E8*1.21</f>
        <v>0</v>
      </c>
      <c r="I8" s="69" t="s">
        <v>217</v>
      </c>
      <c r="J8" s="82" t="s">
        <v>218</v>
      </c>
      <c r="K8" s="70" t="s">
        <v>212</v>
      </c>
    </row>
    <row r="9" spans="1:11" s="1" customFormat="1" ht="19.9" customHeight="1" thickBot="1">
      <c r="A9" s="34">
        <v>7</v>
      </c>
      <c r="B9" s="13" t="s">
        <v>181</v>
      </c>
      <c r="C9" s="3">
        <v>1</v>
      </c>
      <c r="D9" s="112"/>
      <c r="E9" s="117">
        <f t="shared" si="0"/>
        <v>0</v>
      </c>
      <c r="F9" s="119">
        <f>E9*1.21</f>
        <v>0</v>
      </c>
      <c r="I9" s="69" t="s">
        <v>219</v>
      </c>
      <c r="J9" s="82" t="s">
        <v>220</v>
      </c>
      <c r="K9" s="70" t="s">
        <v>212</v>
      </c>
    </row>
    <row r="10" spans="1:11" s="1" customFormat="1" ht="18.6" customHeight="1" thickBot="1">
      <c r="A10" s="34">
        <v>8</v>
      </c>
      <c r="B10" s="13" t="s">
        <v>182</v>
      </c>
      <c r="C10" s="3">
        <v>1</v>
      </c>
      <c r="D10" s="112"/>
      <c r="E10" s="117">
        <f t="shared" si="0"/>
        <v>0</v>
      </c>
      <c r="F10" s="119">
        <f>E10*1.21</f>
        <v>0</v>
      </c>
      <c r="I10" s="69" t="s">
        <v>221</v>
      </c>
      <c r="J10" s="82" t="s">
        <v>222</v>
      </c>
      <c r="K10" s="70" t="s">
        <v>212</v>
      </c>
    </row>
    <row r="11" spans="1:11" s="7" customFormat="1" ht="17.45" customHeight="1" thickBot="1">
      <c r="A11" s="34">
        <v>9</v>
      </c>
      <c r="B11" s="13" t="s">
        <v>183</v>
      </c>
      <c r="C11" s="47">
        <v>1</v>
      </c>
      <c r="D11" s="112"/>
      <c r="E11" s="117">
        <f t="shared" si="0"/>
        <v>0</v>
      </c>
      <c r="F11" s="119">
        <f t="shared" si="1"/>
        <v>0</v>
      </c>
      <c r="I11" s="69" t="s">
        <v>223</v>
      </c>
      <c r="J11" s="82" t="s">
        <v>224</v>
      </c>
      <c r="K11" s="70" t="s">
        <v>212</v>
      </c>
    </row>
    <row r="12" spans="1:11" s="8" customFormat="1" ht="19.5" customHeight="1" thickBot="1">
      <c r="A12" s="34">
        <v>10</v>
      </c>
      <c r="B12" s="13" t="s">
        <v>184</v>
      </c>
      <c r="C12" s="58">
        <v>1</v>
      </c>
      <c r="D12" s="113"/>
      <c r="E12" s="117">
        <f t="shared" si="0"/>
        <v>0</v>
      </c>
      <c r="F12" s="120">
        <f>E12*1.21</f>
        <v>0</v>
      </c>
      <c r="I12" s="69" t="s">
        <v>225</v>
      </c>
      <c r="J12" s="82" t="s">
        <v>226</v>
      </c>
      <c r="K12" s="70" t="s">
        <v>212</v>
      </c>
    </row>
    <row r="13" spans="1:11" s="8" customFormat="1" ht="18" customHeight="1" thickBot="1">
      <c r="A13" s="34">
        <v>11</v>
      </c>
      <c r="B13" s="13" t="s">
        <v>185</v>
      </c>
      <c r="C13" s="52">
        <v>1</v>
      </c>
      <c r="D13" s="113"/>
      <c r="E13" s="117">
        <f t="shared" si="0"/>
        <v>0</v>
      </c>
      <c r="F13" s="120">
        <f t="shared" si="1"/>
        <v>0</v>
      </c>
      <c r="I13" s="69" t="s">
        <v>227</v>
      </c>
      <c r="J13" s="82" t="s">
        <v>228</v>
      </c>
      <c r="K13" s="70" t="s">
        <v>212</v>
      </c>
    </row>
    <row r="14" spans="1:11" ht="15">
      <c r="A14" s="34">
        <v>12</v>
      </c>
      <c r="B14" s="13" t="s">
        <v>186</v>
      </c>
      <c r="C14" s="52">
        <v>1</v>
      </c>
      <c r="D14" s="113"/>
      <c r="E14" s="117">
        <f t="shared" si="0"/>
        <v>0</v>
      </c>
      <c r="F14" s="120">
        <f t="shared" si="1"/>
        <v>0</v>
      </c>
      <c r="I14" s="135" t="s">
        <v>229</v>
      </c>
      <c r="J14" s="83" t="s">
        <v>230</v>
      </c>
      <c r="K14" s="137" t="s">
        <v>212</v>
      </c>
    </row>
    <row r="15" spans="1:11" s="8" customFormat="1" ht="20.25" customHeight="1" thickBot="1">
      <c r="A15" s="34">
        <v>13</v>
      </c>
      <c r="B15" s="13" t="s">
        <v>187</v>
      </c>
      <c r="C15" s="4">
        <v>1</v>
      </c>
      <c r="D15" s="114"/>
      <c r="E15" s="117">
        <f t="shared" si="0"/>
        <v>0</v>
      </c>
      <c r="F15" s="119">
        <f t="shared" si="1"/>
        <v>0</v>
      </c>
      <c r="I15" s="136"/>
      <c r="J15" s="82" t="s">
        <v>231</v>
      </c>
      <c r="K15" s="138"/>
    </row>
    <row r="16" spans="1:11" s="7" customFormat="1" ht="16.5" customHeight="1" thickBot="1">
      <c r="A16" s="34">
        <v>14</v>
      </c>
      <c r="B16" s="12" t="s">
        <v>188</v>
      </c>
      <c r="C16" s="52">
        <v>1</v>
      </c>
      <c r="D16" s="113"/>
      <c r="E16" s="117">
        <f t="shared" si="0"/>
        <v>0</v>
      </c>
      <c r="F16" s="120">
        <f t="shared" si="1"/>
        <v>0</v>
      </c>
      <c r="I16" s="69" t="s">
        <v>232</v>
      </c>
      <c r="J16" s="82" t="s">
        <v>233</v>
      </c>
      <c r="K16" s="70" t="s">
        <v>212</v>
      </c>
    </row>
    <row r="17" spans="1:11" ht="25.5" customHeight="1" thickBot="1">
      <c r="A17" s="34">
        <v>15</v>
      </c>
      <c r="B17" s="12" t="s">
        <v>189</v>
      </c>
      <c r="C17" s="58">
        <v>1</v>
      </c>
      <c r="D17" s="113"/>
      <c r="E17" s="117">
        <f t="shared" si="0"/>
        <v>0</v>
      </c>
      <c r="F17" s="120">
        <f t="shared" si="1"/>
        <v>0</v>
      </c>
      <c r="I17" s="69" t="s">
        <v>234</v>
      </c>
      <c r="J17" s="82" t="s">
        <v>235</v>
      </c>
      <c r="K17" s="70" t="s">
        <v>212</v>
      </c>
    </row>
    <row r="18" spans="1:11" ht="31.5" customHeight="1" thickBot="1">
      <c r="A18" s="34">
        <v>16</v>
      </c>
      <c r="B18" s="14" t="s">
        <v>190</v>
      </c>
      <c r="C18" s="5">
        <v>1</v>
      </c>
      <c r="D18" s="115"/>
      <c r="E18" s="117">
        <f t="shared" si="0"/>
        <v>0</v>
      </c>
      <c r="F18" s="119">
        <f t="shared" si="1"/>
        <v>0</v>
      </c>
      <c r="I18" s="69" t="s">
        <v>236</v>
      </c>
      <c r="J18" s="82" t="s">
        <v>237</v>
      </c>
      <c r="K18" s="70" t="s">
        <v>212</v>
      </c>
    </row>
    <row r="19" spans="2:11" ht="30" customHeight="1" thickBot="1">
      <c r="B19" s="17" t="s">
        <v>6</v>
      </c>
      <c r="C19" s="15">
        <v>1</v>
      </c>
      <c r="D19" s="116"/>
      <c r="E19" s="123">
        <f t="shared" si="0"/>
        <v>0</v>
      </c>
      <c r="F19" s="121">
        <f t="shared" si="1"/>
        <v>0</v>
      </c>
      <c r="I19" s="69" t="s">
        <v>238</v>
      </c>
      <c r="J19" s="82" t="s">
        <v>239</v>
      </c>
      <c r="K19" s="70" t="s">
        <v>212</v>
      </c>
    </row>
    <row r="20" spans="2:11" s="9" customFormat="1" ht="18" thickBot="1">
      <c r="B20" s="65"/>
      <c r="C20" s="65"/>
      <c r="D20" s="65"/>
      <c r="E20" s="65"/>
      <c r="F20" s="122"/>
      <c r="I20" s="69" t="s">
        <v>240</v>
      </c>
      <c r="J20" s="82" t="s">
        <v>241</v>
      </c>
      <c r="K20" s="70" t="s">
        <v>212</v>
      </c>
    </row>
    <row r="21" spans="2:11" s="9" customFormat="1" ht="18" thickBot="1">
      <c r="B21" s="187" t="s">
        <v>0</v>
      </c>
      <c r="C21" s="188"/>
      <c r="D21" s="189"/>
      <c r="E21" s="197">
        <f>SUM(E4:E19)</f>
        <v>0</v>
      </c>
      <c r="I21" s="69" t="s">
        <v>242</v>
      </c>
      <c r="J21" s="82" t="s">
        <v>243</v>
      </c>
      <c r="K21" s="70" t="s">
        <v>212</v>
      </c>
    </row>
    <row r="22" spans="2:11" s="9" customFormat="1" ht="18" thickBot="1">
      <c r="B22" s="190" t="s">
        <v>1</v>
      </c>
      <c r="C22" s="191"/>
      <c r="D22" s="192"/>
      <c r="E22" s="198">
        <f>SUM(F4:F19)</f>
        <v>0</v>
      </c>
      <c r="I22" s="69" t="s">
        <v>244</v>
      </c>
      <c r="J22" s="82" t="s">
        <v>245</v>
      </c>
      <c r="K22" s="70" t="s">
        <v>212</v>
      </c>
    </row>
    <row r="23" spans="6:11" ht="18" thickBot="1">
      <c r="F23" s="9"/>
      <c r="I23" s="69" t="s">
        <v>246</v>
      </c>
      <c r="J23" s="82" t="s">
        <v>247</v>
      </c>
      <c r="K23" s="70" t="s">
        <v>212</v>
      </c>
    </row>
    <row r="24" ht="15">
      <c r="I24" s="67"/>
    </row>
    <row r="25" ht="15.75" thickBot="1">
      <c r="I25" s="66" t="s">
        <v>177</v>
      </c>
    </row>
    <row r="26" spans="9:11" ht="23.25" thickBot="1">
      <c r="I26" s="68"/>
      <c r="J26" s="86" t="s">
        <v>380</v>
      </c>
      <c r="K26" s="85" t="s">
        <v>376</v>
      </c>
    </row>
    <row r="27" spans="9:11" ht="15.75" thickBot="1">
      <c r="I27" s="69" t="s">
        <v>210</v>
      </c>
      <c r="J27" s="81" t="s">
        <v>248</v>
      </c>
      <c r="K27" s="70" t="s">
        <v>212</v>
      </c>
    </row>
    <row r="28" spans="9:11" ht="15.75" thickBot="1">
      <c r="I28" s="69" t="s">
        <v>213</v>
      </c>
      <c r="J28" s="81" t="s">
        <v>249</v>
      </c>
      <c r="K28" s="70" t="s">
        <v>212</v>
      </c>
    </row>
    <row r="29" spans="9:11" ht="15.75" thickBot="1">
      <c r="I29" s="69" t="s">
        <v>215</v>
      </c>
      <c r="J29" s="81" t="s">
        <v>250</v>
      </c>
      <c r="K29" s="70" t="s">
        <v>212</v>
      </c>
    </row>
    <row r="30" spans="9:11" ht="15.75" thickBot="1">
      <c r="I30" s="69" t="s">
        <v>217</v>
      </c>
      <c r="J30" s="81" t="s">
        <v>251</v>
      </c>
      <c r="K30" s="70" t="s">
        <v>212</v>
      </c>
    </row>
    <row r="31" spans="9:11" ht="15.75" thickBot="1">
      <c r="I31" s="69" t="s">
        <v>219</v>
      </c>
      <c r="J31" s="81" t="s">
        <v>252</v>
      </c>
      <c r="K31" s="70" t="s">
        <v>212</v>
      </c>
    </row>
    <row r="32" spans="9:11" ht="15.75" thickBot="1">
      <c r="I32" s="69" t="s">
        <v>221</v>
      </c>
      <c r="J32" s="81" t="s">
        <v>253</v>
      </c>
      <c r="K32" s="70" t="s">
        <v>212</v>
      </c>
    </row>
    <row r="33" spans="9:11" ht="15.75" thickBot="1">
      <c r="I33" s="69" t="s">
        <v>223</v>
      </c>
      <c r="J33" s="81" t="s">
        <v>254</v>
      </c>
      <c r="K33" s="70" t="s">
        <v>212</v>
      </c>
    </row>
    <row r="34" spans="9:11" ht="15.75" thickBot="1">
      <c r="I34" s="69" t="s">
        <v>225</v>
      </c>
      <c r="J34" s="81" t="s">
        <v>255</v>
      </c>
      <c r="K34" s="70" t="s">
        <v>212</v>
      </c>
    </row>
    <row r="35" spans="9:11" ht="15.75" thickBot="1">
      <c r="I35" s="69" t="s">
        <v>227</v>
      </c>
      <c r="J35" s="81" t="s">
        <v>256</v>
      </c>
      <c r="K35" s="70" t="s">
        <v>212</v>
      </c>
    </row>
    <row r="36" ht="15">
      <c r="I36" s="67"/>
    </row>
    <row r="37" ht="15.75" thickBot="1">
      <c r="I37" s="66" t="s">
        <v>257</v>
      </c>
    </row>
    <row r="38" spans="9:11" ht="23.25" thickBot="1">
      <c r="I38" s="68"/>
      <c r="J38" s="86" t="s">
        <v>380</v>
      </c>
      <c r="K38" s="85" t="s">
        <v>376</v>
      </c>
    </row>
    <row r="39" spans="9:11" ht="15.75" thickBot="1">
      <c r="I39" s="69" t="s">
        <v>210</v>
      </c>
      <c r="J39" s="81" t="s">
        <v>258</v>
      </c>
      <c r="K39" s="70" t="s">
        <v>212</v>
      </c>
    </row>
    <row r="40" spans="9:11" ht="15.75" thickBot="1">
      <c r="I40" s="87" t="s">
        <v>213</v>
      </c>
      <c r="J40" s="84" t="s">
        <v>378</v>
      </c>
      <c r="K40" s="98" t="s">
        <v>212</v>
      </c>
    </row>
    <row r="41" spans="9:11" ht="15.75" thickBot="1">
      <c r="I41" s="69" t="s">
        <v>215</v>
      </c>
      <c r="J41" s="81" t="s">
        <v>259</v>
      </c>
      <c r="K41" s="70" t="s">
        <v>212</v>
      </c>
    </row>
    <row r="42" spans="9:11" ht="15.75" thickBot="1">
      <c r="I42" s="69" t="s">
        <v>217</v>
      </c>
      <c r="J42" s="81" t="s">
        <v>260</v>
      </c>
      <c r="K42" s="70" t="s">
        <v>212</v>
      </c>
    </row>
    <row r="43" spans="9:11" ht="15.75" thickBot="1">
      <c r="I43" s="69" t="s">
        <v>219</v>
      </c>
      <c r="J43" s="81" t="s">
        <v>261</v>
      </c>
      <c r="K43" s="70" t="s">
        <v>212</v>
      </c>
    </row>
    <row r="44" spans="9:11" ht="15.75" thickBot="1">
      <c r="I44" s="69" t="s">
        <v>221</v>
      </c>
      <c r="J44" s="81" t="s">
        <v>262</v>
      </c>
      <c r="K44" s="70" t="s">
        <v>212</v>
      </c>
    </row>
    <row r="45" spans="9:11" ht="15.75" thickBot="1">
      <c r="I45" s="69" t="s">
        <v>223</v>
      </c>
      <c r="J45" s="81" t="s">
        <v>263</v>
      </c>
      <c r="K45" s="70" t="s">
        <v>212</v>
      </c>
    </row>
    <row r="46" spans="9:11" ht="15.75" thickBot="1">
      <c r="I46" s="69" t="s">
        <v>225</v>
      </c>
      <c r="J46" s="81" t="s">
        <v>264</v>
      </c>
      <c r="K46" s="70" t="s">
        <v>212</v>
      </c>
    </row>
    <row r="47" spans="9:11" ht="15.75" thickBot="1">
      <c r="I47" s="69" t="s">
        <v>227</v>
      </c>
      <c r="J47" s="81" t="s">
        <v>265</v>
      </c>
      <c r="K47" s="70" t="s">
        <v>212</v>
      </c>
    </row>
    <row r="48" spans="9:11" ht="26.25" thickBot="1">
      <c r="I48" s="69" t="s">
        <v>229</v>
      </c>
      <c r="J48" s="82" t="s">
        <v>266</v>
      </c>
      <c r="K48" s="70" t="s">
        <v>212</v>
      </c>
    </row>
    <row r="49" spans="9:11" ht="26.25" thickBot="1">
      <c r="I49" s="69" t="s">
        <v>232</v>
      </c>
      <c r="J49" s="82" t="s">
        <v>267</v>
      </c>
      <c r="K49" s="70" t="s">
        <v>212</v>
      </c>
    </row>
    <row r="50" ht="15">
      <c r="I50" s="67"/>
    </row>
    <row r="51" ht="15.75" thickBot="1">
      <c r="I51" s="66" t="s">
        <v>268</v>
      </c>
    </row>
    <row r="52" spans="9:11" ht="23.25" thickBot="1">
      <c r="I52" s="68"/>
      <c r="J52" s="86" t="s">
        <v>380</v>
      </c>
      <c r="K52" s="85" t="s">
        <v>376</v>
      </c>
    </row>
    <row r="53" spans="9:11" ht="15.75" thickBot="1">
      <c r="I53" s="69" t="s">
        <v>210</v>
      </c>
      <c r="J53" s="92" t="s">
        <v>269</v>
      </c>
      <c r="K53" s="70" t="s">
        <v>212</v>
      </c>
    </row>
    <row r="54" spans="9:11" ht="15.75" thickBot="1">
      <c r="I54" s="69" t="s">
        <v>213</v>
      </c>
      <c r="J54" s="72" t="s">
        <v>270</v>
      </c>
      <c r="K54" s="70" t="s">
        <v>212</v>
      </c>
    </row>
    <row r="55" spans="9:11" ht="15.75" thickBot="1">
      <c r="I55" s="69" t="s">
        <v>215</v>
      </c>
      <c r="J55" s="92" t="s">
        <v>271</v>
      </c>
      <c r="K55" s="70" t="s">
        <v>212</v>
      </c>
    </row>
    <row r="56" spans="9:11" ht="26.25" thickBot="1">
      <c r="I56" s="69" t="s">
        <v>217</v>
      </c>
      <c r="J56" s="93" t="s">
        <v>272</v>
      </c>
      <c r="K56" s="70" t="s">
        <v>212</v>
      </c>
    </row>
    <row r="57" spans="9:11" ht="15.75" thickBot="1">
      <c r="I57" s="69" t="s">
        <v>219</v>
      </c>
      <c r="J57" s="92" t="s">
        <v>273</v>
      </c>
      <c r="K57" s="70" t="s">
        <v>212</v>
      </c>
    </row>
    <row r="58" spans="9:11" ht="15.75" thickBot="1">
      <c r="I58" s="69" t="s">
        <v>221</v>
      </c>
      <c r="J58" s="92" t="s">
        <v>274</v>
      </c>
      <c r="K58" s="70" t="s">
        <v>212</v>
      </c>
    </row>
    <row r="59" spans="9:11" ht="15.75" thickBot="1">
      <c r="I59" s="69" t="s">
        <v>223</v>
      </c>
      <c r="J59" s="92" t="s">
        <v>275</v>
      </c>
      <c r="K59" s="70" t="s">
        <v>212</v>
      </c>
    </row>
    <row r="60" spans="9:11" ht="26.25" thickBot="1">
      <c r="I60" s="69" t="s">
        <v>225</v>
      </c>
      <c r="J60" s="93" t="s">
        <v>276</v>
      </c>
      <c r="K60" s="70" t="s">
        <v>212</v>
      </c>
    </row>
    <row r="61" spans="9:11" ht="15.75" thickBot="1">
      <c r="I61" s="69" t="s">
        <v>227</v>
      </c>
      <c r="J61" s="92" t="s">
        <v>277</v>
      </c>
      <c r="K61" s="70" t="s">
        <v>212</v>
      </c>
    </row>
    <row r="62" spans="9:11" ht="15.75" thickBot="1">
      <c r="I62" s="69" t="s">
        <v>229</v>
      </c>
      <c r="J62" s="92" t="s">
        <v>278</v>
      </c>
      <c r="K62" s="70" t="s">
        <v>212</v>
      </c>
    </row>
    <row r="63" spans="9:11" ht="15.75" thickBot="1">
      <c r="I63" s="69" t="s">
        <v>232</v>
      </c>
      <c r="J63" s="92" t="s">
        <v>279</v>
      </c>
      <c r="K63" s="70" t="s">
        <v>212</v>
      </c>
    </row>
    <row r="64" spans="9:11" ht="15.75" thickBot="1">
      <c r="I64" s="69" t="s">
        <v>234</v>
      </c>
      <c r="J64" s="92" t="s">
        <v>280</v>
      </c>
      <c r="K64" s="70" t="s">
        <v>212</v>
      </c>
    </row>
    <row r="65" ht="15">
      <c r="I65" s="67"/>
    </row>
    <row r="66" ht="15.75" thickBot="1">
      <c r="I66" s="66" t="s">
        <v>197</v>
      </c>
    </row>
    <row r="67" spans="9:11" ht="23.25" thickBot="1">
      <c r="I67" s="68"/>
      <c r="J67" s="86" t="s">
        <v>380</v>
      </c>
      <c r="K67" s="85" t="s">
        <v>376</v>
      </c>
    </row>
    <row r="68" spans="9:11" ht="15.75" thickBot="1">
      <c r="I68" s="69" t="s">
        <v>210</v>
      </c>
      <c r="J68" s="81" t="s">
        <v>281</v>
      </c>
      <c r="K68" s="70" t="s">
        <v>212</v>
      </c>
    </row>
    <row r="69" spans="9:11" ht="15.75" thickBot="1">
      <c r="I69" s="69" t="s">
        <v>213</v>
      </c>
      <c r="J69" s="81" t="s">
        <v>282</v>
      </c>
      <c r="K69" s="70" t="s">
        <v>212</v>
      </c>
    </row>
    <row r="70" spans="9:11" ht="15.75" thickBot="1">
      <c r="I70" s="69" t="s">
        <v>215</v>
      </c>
      <c r="J70" s="72" t="s">
        <v>283</v>
      </c>
      <c r="K70" s="70" t="s">
        <v>212</v>
      </c>
    </row>
    <row r="71" spans="9:11" ht="15.75" thickBot="1">
      <c r="I71" s="69" t="s">
        <v>217</v>
      </c>
      <c r="J71" s="81" t="s">
        <v>284</v>
      </c>
      <c r="K71" s="70" t="s">
        <v>212</v>
      </c>
    </row>
    <row r="72" spans="9:11" ht="15.75" thickBot="1">
      <c r="I72" s="69" t="s">
        <v>219</v>
      </c>
      <c r="J72" s="81" t="s">
        <v>285</v>
      </c>
      <c r="K72" s="70" t="s">
        <v>212</v>
      </c>
    </row>
    <row r="73" spans="9:11" ht="15.75" thickBot="1">
      <c r="I73" s="69" t="s">
        <v>221</v>
      </c>
      <c r="J73" s="81" t="s">
        <v>286</v>
      </c>
      <c r="K73" s="70" t="s">
        <v>212</v>
      </c>
    </row>
    <row r="74" spans="9:11" ht="15">
      <c r="I74" s="89"/>
      <c r="J74" s="90"/>
      <c r="K74" s="91"/>
    </row>
    <row r="75" ht="15.75" thickBot="1">
      <c r="I75" s="66" t="s">
        <v>181</v>
      </c>
    </row>
    <row r="76" spans="9:11" ht="23.25" thickBot="1">
      <c r="I76" s="68"/>
      <c r="J76" s="86" t="s">
        <v>380</v>
      </c>
      <c r="K76" s="85" t="s">
        <v>376</v>
      </c>
    </row>
    <row r="77" spans="9:11" ht="15.75" thickBot="1">
      <c r="I77" s="69" t="s">
        <v>210</v>
      </c>
      <c r="J77" s="82" t="s">
        <v>287</v>
      </c>
      <c r="K77" s="70" t="s">
        <v>212</v>
      </c>
    </row>
    <row r="78" spans="9:11" ht="15.75" thickBot="1">
      <c r="I78" s="69" t="s">
        <v>213</v>
      </c>
      <c r="J78" s="82" t="s">
        <v>288</v>
      </c>
      <c r="K78" s="70" t="s">
        <v>212</v>
      </c>
    </row>
    <row r="79" spans="9:11" ht="17.25" customHeight="1" thickBot="1">
      <c r="I79" s="69" t="s">
        <v>215</v>
      </c>
      <c r="J79" s="94" t="s">
        <v>289</v>
      </c>
      <c r="K79" s="70" t="s">
        <v>212</v>
      </c>
    </row>
    <row r="80" spans="9:11" ht="15.75" thickBot="1">
      <c r="I80" s="69" t="s">
        <v>217</v>
      </c>
      <c r="J80" s="82" t="s">
        <v>290</v>
      </c>
      <c r="K80" s="70" t="s">
        <v>212</v>
      </c>
    </row>
    <row r="81" spans="9:11" ht="15.75" thickBot="1">
      <c r="I81" s="69" t="s">
        <v>219</v>
      </c>
      <c r="J81" s="82" t="s">
        <v>291</v>
      </c>
      <c r="K81" s="70" t="s">
        <v>212</v>
      </c>
    </row>
    <row r="82" spans="9:11" ht="26.25" thickBot="1">
      <c r="I82" s="69" t="s">
        <v>221</v>
      </c>
      <c r="J82" s="82" t="s">
        <v>292</v>
      </c>
      <c r="K82" s="70" t="s">
        <v>212</v>
      </c>
    </row>
    <row r="83" ht="15">
      <c r="I83" s="67"/>
    </row>
    <row r="84" ht="15.75" thickBot="1">
      <c r="I84" s="66" t="s">
        <v>293</v>
      </c>
    </row>
    <row r="85" spans="9:11" ht="23.25" thickBot="1">
      <c r="I85" s="68"/>
      <c r="J85" s="86" t="s">
        <v>380</v>
      </c>
      <c r="K85" s="85" t="s">
        <v>376</v>
      </c>
    </row>
    <row r="86" spans="9:11" ht="26.25" thickBot="1">
      <c r="I86" s="69" t="s">
        <v>210</v>
      </c>
      <c r="J86" s="95" t="s">
        <v>294</v>
      </c>
      <c r="K86" s="70" t="s">
        <v>212</v>
      </c>
    </row>
    <row r="87" spans="9:11" ht="15.75" thickBot="1">
      <c r="I87" s="69" t="s">
        <v>213</v>
      </c>
      <c r="J87" s="95" t="s">
        <v>295</v>
      </c>
      <c r="K87" s="70" t="s">
        <v>212</v>
      </c>
    </row>
    <row r="88" spans="9:11" ht="15.75" thickBot="1">
      <c r="I88" s="69" t="s">
        <v>215</v>
      </c>
      <c r="J88" s="95" t="s">
        <v>296</v>
      </c>
      <c r="K88" s="70" t="s">
        <v>212</v>
      </c>
    </row>
    <row r="89" spans="9:11" ht="15.75" thickBot="1">
      <c r="I89" s="69" t="s">
        <v>217</v>
      </c>
      <c r="J89" s="95" t="s">
        <v>297</v>
      </c>
      <c r="K89" s="70" t="s">
        <v>212</v>
      </c>
    </row>
    <row r="90" spans="9:11" ht="15.75" thickBot="1">
      <c r="I90" s="69" t="s">
        <v>219</v>
      </c>
      <c r="J90" s="95" t="s">
        <v>298</v>
      </c>
      <c r="K90" s="70" t="s">
        <v>212</v>
      </c>
    </row>
    <row r="91" spans="9:11" ht="15.75" thickBot="1">
      <c r="I91" s="69" t="s">
        <v>221</v>
      </c>
      <c r="J91" s="95" t="s">
        <v>299</v>
      </c>
      <c r="K91" s="70" t="s">
        <v>212</v>
      </c>
    </row>
    <row r="92" spans="9:11" ht="15.75" thickBot="1">
      <c r="I92" s="69" t="s">
        <v>223</v>
      </c>
      <c r="J92" s="95" t="s">
        <v>300</v>
      </c>
      <c r="K92" s="70" t="s">
        <v>212</v>
      </c>
    </row>
    <row r="93" spans="9:11" ht="15.75" thickBot="1">
      <c r="I93" s="69" t="s">
        <v>225</v>
      </c>
      <c r="J93" s="95" t="s">
        <v>301</v>
      </c>
      <c r="K93" s="70" t="s">
        <v>212</v>
      </c>
    </row>
    <row r="94" spans="9:11" ht="31.5" customHeight="1" thickBot="1">
      <c r="I94" s="80" t="s">
        <v>227</v>
      </c>
      <c r="J94" s="96" t="s">
        <v>381</v>
      </c>
      <c r="K94" s="79" t="s">
        <v>212</v>
      </c>
    </row>
    <row r="95" spans="9:11" ht="39" thickBot="1">
      <c r="I95" s="87" t="s">
        <v>229</v>
      </c>
      <c r="J95" s="97" t="s">
        <v>382</v>
      </c>
      <c r="K95" s="98" t="s">
        <v>212</v>
      </c>
    </row>
    <row r="96" spans="9:11" ht="26.25" thickBot="1">
      <c r="I96" s="69" t="s">
        <v>232</v>
      </c>
      <c r="J96" s="95" t="s">
        <v>302</v>
      </c>
      <c r="K96" s="70" t="s">
        <v>212</v>
      </c>
    </row>
    <row r="97" spans="9:11" ht="15.75" thickBot="1">
      <c r="I97" s="69" t="s">
        <v>234</v>
      </c>
      <c r="J97" s="95" t="s">
        <v>303</v>
      </c>
      <c r="K97" s="70" t="s">
        <v>212</v>
      </c>
    </row>
    <row r="98" spans="9:11" ht="15.75" thickBot="1">
      <c r="I98" s="69" t="s">
        <v>236</v>
      </c>
      <c r="J98" s="95" t="s">
        <v>304</v>
      </c>
      <c r="K98" s="70" t="s">
        <v>212</v>
      </c>
    </row>
    <row r="99" spans="9:11" ht="15.75" thickBot="1">
      <c r="I99" s="69" t="s">
        <v>238</v>
      </c>
      <c r="J99" s="95" t="s">
        <v>305</v>
      </c>
      <c r="K99" s="70" t="s">
        <v>212</v>
      </c>
    </row>
    <row r="100" spans="9:11" ht="15.75" thickBot="1">
      <c r="I100" s="69" t="s">
        <v>240</v>
      </c>
      <c r="J100" s="95" t="s">
        <v>306</v>
      </c>
      <c r="K100" s="70" t="s">
        <v>212</v>
      </c>
    </row>
    <row r="101" spans="9:11" ht="15.75" thickBot="1">
      <c r="I101" s="69" t="s">
        <v>242</v>
      </c>
      <c r="J101" s="95" t="s">
        <v>307</v>
      </c>
      <c r="K101" s="70" t="s">
        <v>212</v>
      </c>
    </row>
    <row r="102" ht="15">
      <c r="I102" s="71"/>
    </row>
    <row r="103" ht="15.75" thickBot="1">
      <c r="I103" s="66" t="s">
        <v>308</v>
      </c>
    </row>
    <row r="104" spans="9:11" ht="23.25" thickBot="1">
      <c r="I104" s="68"/>
      <c r="J104" s="99" t="s">
        <v>380</v>
      </c>
      <c r="K104" s="85" t="s">
        <v>376</v>
      </c>
    </row>
    <row r="105" spans="9:11" ht="15.75" thickBot="1">
      <c r="I105" s="69" t="s">
        <v>210</v>
      </c>
      <c r="J105" s="100" t="s">
        <v>309</v>
      </c>
      <c r="K105" s="70" t="s">
        <v>212</v>
      </c>
    </row>
    <row r="106" spans="9:11" ht="15.75" thickBot="1">
      <c r="I106" s="69" t="s">
        <v>213</v>
      </c>
      <c r="J106" s="100" t="s">
        <v>310</v>
      </c>
      <c r="K106" s="70" t="s">
        <v>212</v>
      </c>
    </row>
    <row r="107" spans="9:11" ht="15.75" thickBot="1">
      <c r="I107" s="69" t="s">
        <v>215</v>
      </c>
      <c r="J107" s="100" t="s">
        <v>311</v>
      </c>
      <c r="K107" s="70" t="s">
        <v>212</v>
      </c>
    </row>
    <row r="108" spans="9:11" ht="15.75" thickBot="1">
      <c r="I108" s="69" t="s">
        <v>217</v>
      </c>
      <c r="J108" s="100" t="s">
        <v>312</v>
      </c>
      <c r="K108" s="70" t="s">
        <v>212</v>
      </c>
    </row>
    <row r="109" spans="9:11" ht="15.75" thickBot="1">
      <c r="I109" s="69" t="s">
        <v>219</v>
      </c>
      <c r="J109" s="100" t="s">
        <v>313</v>
      </c>
      <c r="K109" s="70" t="s">
        <v>212</v>
      </c>
    </row>
    <row r="110" spans="9:11" ht="15.75" thickBot="1">
      <c r="I110" s="69" t="s">
        <v>221</v>
      </c>
      <c r="J110" s="100" t="s">
        <v>314</v>
      </c>
      <c r="K110" s="70" t="s">
        <v>212</v>
      </c>
    </row>
    <row r="111" spans="9:10" ht="15">
      <c r="I111" s="71"/>
      <c r="J111" s="101"/>
    </row>
    <row r="112" spans="9:10" ht="15.75" thickBot="1">
      <c r="I112" s="66" t="s">
        <v>315</v>
      </c>
      <c r="J112" s="101"/>
    </row>
    <row r="113" spans="9:11" ht="23.25" thickBot="1">
      <c r="I113" s="68"/>
      <c r="J113" s="99" t="s">
        <v>380</v>
      </c>
      <c r="K113" s="85" t="s">
        <v>376</v>
      </c>
    </row>
    <row r="114" spans="9:11" ht="15.75" thickBot="1">
      <c r="I114" s="69" t="s">
        <v>210</v>
      </c>
      <c r="J114" s="102" t="s">
        <v>316</v>
      </c>
      <c r="K114" s="70" t="s">
        <v>212</v>
      </c>
    </row>
    <row r="115" spans="9:11" ht="15.75" thickBot="1">
      <c r="I115" s="69" t="s">
        <v>213</v>
      </c>
      <c r="J115" s="100" t="s">
        <v>317</v>
      </c>
      <c r="K115" s="70" t="s">
        <v>212</v>
      </c>
    </row>
    <row r="116" spans="9:11" ht="26.25" thickBot="1">
      <c r="I116" s="69" t="s">
        <v>215</v>
      </c>
      <c r="J116" s="102" t="s">
        <v>318</v>
      </c>
      <c r="K116" s="70" t="s">
        <v>212</v>
      </c>
    </row>
    <row r="117" spans="9:11" ht="15.75" thickBot="1">
      <c r="I117" s="69" t="s">
        <v>217</v>
      </c>
      <c r="J117" s="100" t="s">
        <v>319</v>
      </c>
      <c r="K117" s="70" t="s">
        <v>212</v>
      </c>
    </row>
    <row r="118" spans="9:11" ht="15.75" thickBot="1">
      <c r="I118" s="69" t="s">
        <v>219</v>
      </c>
      <c r="J118" s="100" t="s">
        <v>320</v>
      </c>
      <c r="K118" s="70" t="s">
        <v>212</v>
      </c>
    </row>
    <row r="119" spans="9:11" ht="15.75" thickBot="1">
      <c r="I119" s="69" t="s">
        <v>221</v>
      </c>
      <c r="J119" s="102" t="s">
        <v>321</v>
      </c>
      <c r="K119" s="70" t="s">
        <v>212</v>
      </c>
    </row>
    <row r="120" spans="9:10" ht="15">
      <c r="I120" s="71"/>
      <c r="J120" s="101"/>
    </row>
    <row r="121" spans="9:10" ht="15.75" thickBot="1">
      <c r="I121" s="66" t="s">
        <v>322</v>
      </c>
      <c r="J121" s="101"/>
    </row>
    <row r="122" spans="9:11" ht="23.25" thickBot="1">
      <c r="I122" s="68"/>
      <c r="J122" s="99" t="s">
        <v>380</v>
      </c>
      <c r="K122" s="85" t="s">
        <v>376</v>
      </c>
    </row>
    <row r="123" spans="9:11" ht="15.75" thickBot="1">
      <c r="I123" s="69" t="s">
        <v>210</v>
      </c>
      <c r="J123" s="100" t="s">
        <v>323</v>
      </c>
      <c r="K123" s="70" t="s">
        <v>212</v>
      </c>
    </row>
    <row r="124" spans="9:11" ht="15.75" thickBot="1">
      <c r="I124" s="69" t="s">
        <v>213</v>
      </c>
      <c r="J124" s="100" t="s">
        <v>324</v>
      </c>
      <c r="K124" s="70" t="s">
        <v>212</v>
      </c>
    </row>
    <row r="125" spans="9:11" ht="15.75" thickBot="1">
      <c r="I125" s="69" t="s">
        <v>215</v>
      </c>
      <c r="J125" s="103" t="s">
        <v>325</v>
      </c>
      <c r="K125" s="70" t="s">
        <v>212</v>
      </c>
    </row>
    <row r="126" spans="9:11" ht="15.75" thickBot="1">
      <c r="I126" s="69" t="s">
        <v>217</v>
      </c>
      <c r="J126" s="100" t="s">
        <v>326</v>
      </c>
      <c r="K126" s="70" t="s">
        <v>212</v>
      </c>
    </row>
    <row r="127" spans="9:11" ht="15.75" thickBot="1">
      <c r="I127" s="69" t="s">
        <v>219</v>
      </c>
      <c r="J127" s="100" t="s">
        <v>327</v>
      </c>
      <c r="K127" s="70" t="s">
        <v>212</v>
      </c>
    </row>
    <row r="128" spans="9:10" ht="15">
      <c r="I128" s="71"/>
      <c r="J128" s="101"/>
    </row>
    <row r="129" spans="9:10" ht="15.75" thickBot="1">
      <c r="I129" s="66" t="s">
        <v>187</v>
      </c>
      <c r="J129" s="101"/>
    </row>
    <row r="130" spans="9:11" ht="23.25" thickBot="1">
      <c r="I130" s="73"/>
      <c r="J130" s="99" t="s">
        <v>380</v>
      </c>
      <c r="K130" s="85" t="s">
        <v>376</v>
      </c>
    </row>
    <row r="131" spans="9:11" ht="15.75" thickBot="1">
      <c r="I131" s="106" t="s">
        <v>383</v>
      </c>
      <c r="J131" s="100" t="s">
        <v>323</v>
      </c>
      <c r="K131" s="70" t="s">
        <v>212</v>
      </c>
    </row>
    <row r="132" spans="9:11" ht="15.75" thickBot="1">
      <c r="I132" s="69" t="s">
        <v>213</v>
      </c>
      <c r="J132" s="100" t="s">
        <v>328</v>
      </c>
      <c r="K132" s="70" t="s">
        <v>212</v>
      </c>
    </row>
    <row r="133" spans="9:11" ht="15.75" thickBot="1">
      <c r="I133" s="69" t="s">
        <v>215</v>
      </c>
      <c r="J133" s="103" t="s">
        <v>329</v>
      </c>
      <c r="K133" s="70" t="s">
        <v>212</v>
      </c>
    </row>
    <row r="134" spans="9:11" ht="15.75" thickBot="1">
      <c r="I134" s="69" t="s">
        <v>217</v>
      </c>
      <c r="J134" s="102" t="s">
        <v>330</v>
      </c>
      <c r="K134" s="70" t="s">
        <v>212</v>
      </c>
    </row>
    <row r="135" spans="9:11" ht="15.75" thickBot="1">
      <c r="I135" s="69" t="s">
        <v>219</v>
      </c>
      <c r="J135" s="100" t="s">
        <v>331</v>
      </c>
      <c r="K135" s="70" t="s">
        <v>212</v>
      </c>
    </row>
    <row r="136" spans="9:11" ht="15.75" thickBot="1">
      <c r="I136" s="69" t="s">
        <v>221</v>
      </c>
      <c r="J136" s="100" t="s">
        <v>332</v>
      </c>
      <c r="K136" s="70" t="s">
        <v>212</v>
      </c>
    </row>
    <row r="137" spans="9:11" ht="15.75" thickBot="1">
      <c r="I137" s="69" t="s">
        <v>223</v>
      </c>
      <c r="J137" s="100" t="s">
        <v>333</v>
      </c>
      <c r="K137" s="70" t="s">
        <v>212</v>
      </c>
    </row>
    <row r="138" spans="9:10" ht="15">
      <c r="I138" s="71"/>
      <c r="J138" s="101"/>
    </row>
    <row r="139" spans="9:10" ht="15.75" thickBot="1">
      <c r="I139" s="66" t="s">
        <v>188</v>
      </c>
      <c r="J139" s="101"/>
    </row>
    <row r="140" spans="9:11" ht="23.25" thickBot="1">
      <c r="I140" s="73"/>
      <c r="J140" s="99" t="s">
        <v>380</v>
      </c>
      <c r="K140" s="85" t="s">
        <v>376</v>
      </c>
    </row>
    <row r="141" spans="9:11" ht="15.75" thickBot="1">
      <c r="I141" s="107" t="s">
        <v>210</v>
      </c>
      <c r="J141" s="102" t="s">
        <v>334</v>
      </c>
      <c r="K141" s="70" t="s">
        <v>212</v>
      </c>
    </row>
    <row r="142" spans="9:11" ht="15.75" thickBot="1">
      <c r="I142" s="69" t="s">
        <v>213</v>
      </c>
      <c r="J142" s="102" t="s">
        <v>335</v>
      </c>
      <c r="K142" s="70" t="s">
        <v>212</v>
      </c>
    </row>
    <row r="143" spans="9:11" ht="15.75" thickBot="1">
      <c r="I143" s="69" t="s">
        <v>215</v>
      </c>
      <c r="J143" s="104" t="s">
        <v>336</v>
      </c>
      <c r="K143" s="70" t="s">
        <v>212</v>
      </c>
    </row>
    <row r="144" spans="9:11" ht="15.75" thickBot="1">
      <c r="I144" s="69" t="s">
        <v>217</v>
      </c>
      <c r="J144" s="102" t="s">
        <v>337</v>
      </c>
      <c r="K144" s="70" t="s">
        <v>212</v>
      </c>
    </row>
    <row r="145" spans="9:11" ht="15.75" thickBot="1">
      <c r="I145" s="69" t="s">
        <v>219</v>
      </c>
      <c r="J145" s="102" t="s">
        <v>338</v>
      </c>
      <c r="K145" s="70" t="s">
        <v>212</v>
      </c>
    </row>
    <row r="146" spans="9:11" ht="15.75" thickBot="1">
      <c r="I146" s="69" t="s">
        <v>221</v>
      </c>
      <c r="J146" s="102" t="s">
        <v>339</v>
      </c>
      <c r="K146" s="70" t="s">
        <v>212</v>
      </c>
    </row>
    <row r="147" spans="9:11" ht="15.75" thickBot="1">
      <c r="I147" s="69" t="s">
        <v>223</v>
      </c>
      <c r="J147" s="102" t="s">
        <v>340</v>
      </c>
      <c r="K147" s="70" t="s">
        <v>212</v>
      </c>
    </row>
    <row r="148" ht="15">
      <c r="J148" s="101"/>
    </row>
    <row r="149" spans="9:10" ht="15.75" thickBot="1">
      <c r="I149" s="66" t="s">
        <v>341</v>
      </c>
      <c r="J149" s="101"/>
    </row>
    <row r="150" spans="9:11" ht="23.25" thickBot="1">
      <c r="I150" s="74"/>
      <c r="J150" s="99" t="s">
        <v>380</v>
      </c>
      <c r="K150" s="85" t="s">
        <v>376</v>
      </c>
    </row>
    <row r="151" spans="9:11" ht="15.75" thickBot="1">
      <c r="I151" s="108" t="s">
        <v>384</v>
      </c>
      <c r="J151" s="102" t="s">
        <v>343</v>
      </c>
      <c r="K151" s="70" t="s">
        <v>212</v>
      </c>
    </row>
    <row r="152" spans="9:11" ht="15.75" thickBot="1">
      <c r="I152" s="76" t="s">
        <v>344</v>
      </c>
      <c r="J152" s="102" t="s">
        <v>345</v>
      </c>
      <c r="K152" s="70" t="s">
        <v>212</v>
      </c>
    </row>
    <row r="153" spans="9:11" ht="15.75" thickBot="1">
      <c r="I153" s="76" t="s">
        <v>346</v>
      </c>
      <c r="J153" s="102" t="s">
        <v>347</v>
      </c>
      <c r="K153" s="70" t="s">
        <v>212</v>
      </c>
    </row>
    <row r="154" spans="9:11" ht="15.75" thickBot="1">
      <c r="I154" s="76" t="s">
        <v>348</v>
      </c>
      <c r="J154" s="102" t="s">
        <v>349</v>
      </c>
      <c r="K154" s="70" t="s">
        <v>212</v>
      </c>
    </row>
    <row r="155" spans="9:11" ht="15.75" thickBot="1">
      <c r="I155" s="76" t="s">
        <v>350</v>
      </c>
      <c r="J155" s="102" t="s">
        <v>351</v>
      </c>
      <c r="K155" s="70" t="s">
        <v>212</v>
      </c>
    </row>
    <row r="156" spans="9:11" ht="15.75" thickBot="1">
      <c r="I156" s="76" t="s">
        <v>352</v>
      </c>
      <c r="J156" s="102" t="s">
        <v>353</v>
      </c>
      <c r="K156" s="70" t="s">
        <v>212</v>
      </c>
    </row>
    <row r="157" spans="9:11" ht="15.75" thickBot="1">
      <c r="I157" s="76" t="s">
        <v>354</v>
      </c>
      <c r="J157" s="102" t="s">
        <v>355</v>
      </c>
      <c r="K157" s="70" t="s">
        <v>212</v>
      </c>
    </row>
    <row r="158" spans="9:10" ht="15">
      <c r="I158" s="71"/>
      <c r="J158" s="101"/>
    </row>
    <row r="159" spans="9:10" ht="15.75" thickBot="1">
      <c r="I159" s="66" t="s">
        <v>356</v>
      </c>
      <c r="J159" s="101"/>
    </row>
    <row r="160" spans="9:11" ht="23.25" thickBot="1">
      <c r="I160" s="74"/>
      <c r="J160" s="99" t="s">
        <v>380</v>
      </c>
      <c r="K160" s="85" t="s">
        <v>376</v>
      </c>
    </row>
    <row r="161" spans="9:11" ht="15.75" thickBot="1">
      <c r="I161" s="108" t="s">
        <v>384</v>
      </c>
      <c r="J161" s="100" t="s">
        <v>357</v>
      </c>
      <c r="K161" s="70" t="s">
        <v>212</v>
      </c>
    </row>
    <row r="162" spans="9:11" ht="15.75" thickBot="1">
      <c r="I162" s="76" t="s">
        <v>344</v>
      </c>
      <c r="J162" s="102" t="s">
        <v>358</v>
      </c>
      <c r="K162" s="70" t="s">
        <v>212</v>
      </c>
    </row>
    <row r="163" spans="9:11" ht="15.75" thickBot="1">
      <c r="I163" s="76" t="s">
        <v>346</v>
      </c>
      <c r="J163" s="105" t="s">
        <v>359</v>
      </c>
      <c r="K163" s="70" t="s">
        <v>212</v>
      </c>
    </row>
    <row r="164" spans="9:11" ht="15.75" thickBot="1">
      <c r="I164" s="76" t="s">
        <v>348</v>
      </c>
      <c r="J164" s="102" t="s">
        <v>360</v>
      </c>
      <c r="K164" s="70" t="s">
        <v>212</v>
      </c>
    </row>
    <row r="165" spans="9:11" ht="15.75" thickBot="1">
      <c r="I165" s="76" t="s">
        <v>350</v>
      </c>
      <c r="J165" s="100" t="s">
        <v>361</v>
      </c>
      <c r="K165" s="70" t="s">
        <v>212</v>
      </c>
    </row>
    <row r="166" spans="9:11" ht="15.75" thickBot="1">
      <c r="I166" s="76" t="s">
        <v>352</v>
      </c>
      <c r="J166" s="102" t="s">
        <v>362</v>
      </c>
      <c r="K166" s="70" t="s">
        <v>212</v>
      </c>
    </row>
    <row r="167" spans="9:11" ht="15.75" thickBot="1">
      <c r="I167" s="76" t="s">
        <v>354</v>
      </c>
      <c r="J167" s="102" t="s">
        <v>363</v>
      </c>
      <c r="K167" s="70" t="s">
        <v>212</v>
      </c>
    </row>
    <row r="168" spans="9:10" ht="15">
      <c r="I168" s="71"/>
      <c r="J168" s="101"/>
    </row>
    <row r="169" spans="9:10" ht="15.75" thickBot="1">
      <c r="I169" s="66" t="s">
        <v>364</v>
      </c>
      <c r="J169" s="101"/>
    </row>
    <row r="170" spans="9:11" ht="23.25" thickBot="1">
      <c r="I170" s="74"/>
      <c r="J170" s="99" t="s">
        <v>380</v>
      </c>
      <c r="K170" s="85" t="s">
        <v>376</v>
      </c>
    </row>
    <row r="171" spans="9:11" ht="15.75" thickBot="1">
      <c r="I171" s="76" t="s">
        <v>342</v>
      </c>
      <c r="J171" s="100" t="s">
        <v>365</v>
      </c>
      <c r="K171" s="70" t="s">
        <v>212</v>
      </c>
    </row>
    <row r="172" spans="9:11" ht="15.75" thickBot="1">
      <c r="I172" s="76" t="s">
        <v>344</v>
      </c>
      <c r="J172" s="100" t="s">
        <v>366</v>
      </c>
      <c r="K172" s="70" t="s">
        <v>212</v>
      </c>
    </row>
    <row r="173" spans="9:11" ht="15.75" thickBot="1">
      <c r="I173" s="76" t="s">
        <v>346</v>
      </c>
      <c r="J173" s="100" t="s">
        <v>367</v>
      </c>
      <c r="K173" s="70" t="s">
        <v>212</v>
      </c>
    </row>
    <row r="174" spans="9:11" ht="15.75" thickBot="1">
      <c r="I174" s="76" t="s">
        <v>348</v>
      </c>
      <c r="J174" s="100" t="s">
        <v>368</v>
      </c>
      <c r="K174" s="70" t="s">
        <v>212</v>
      </c>
    </row>
    <row r="175" spans="9:11" ht="15.75" thickBot="1">
      <c r="I175" s="76" t="s">
        <v>350</v>
      </c>
      <c r="J175" s="100" t="s">
        <v>369</v>
      </c>
      <c r="K175" s="70" t="s">
        <v>212</v>
      </c>
    </row>
    <row r="176" spans="9:11" ht="15.75" thickBot="1">
      <c r="I176" s="76" t="s">
        <v>352</v>
      </c>
      <c r="J176" s="100" t="s">
        <v>370</v>
      </c>
      <c r="K176" s="70" t="s">
        <v>212</v>
      </c>
    </row>
    <row r="177" spans="9:10" ht="15">
      <c r="I177" s="78"/>
      <c r="J177" s="101"/>
    </row>
    <row r="178" spans="9:10" ht="15.75" thickBot="1">
      <c r="I178" s="66" t="s">
        <v>371</v>
      </c>
      <c r="J178" s="101"/>
    </row>
    <row r="179" spans="9:11" ht="23.25" thickBot="1">
      <c r="I179" s="74"/>
      <c r="J179" s="99" t="s">
        <v>380</v>
      </c>
      <c r="K179" s="85" t="s">
        <v>376</v>
      </c>
    </row>
    <row r="180" spans="9:11" ht="26.25" thickBot="1">
      <c r="I180" s="88" t="s">
        <v>342</v>
      </c>
      <c r="J180" s="99" t="s">
        <v>385</v>
      </c>
      <c r="K180" s="98" t="s">
        <v>212</v>
      </c>
    </row>
    <row r="181" spans="9:11" ht="15.75" thickBot="1">
      <c r="I181" s="76" t="s">
        <v>344</v>
      </c>
      <c r="J181" s="100" t="s">
        <v>372</v>
      </c>
      <c r="K181" s="70" t="s">
        <v>212</v>
      </c>
    </row>
    <row r="182" spans="9:11" ht="15.75" thickBot="1">
      <c r="I182" s="76" t="s">
        <v>346</v>
      </c>
      <c r="J182" s="102" t="s">
        <v>373</v>
      </c>
      <c r="K182" s="70" t="s">
        <v>212</v>
      </c>
    </row>
    <row r="183" spans="9:11" ht="15.75" thickBot="1">
      <c r="I183" s="76" t="s">
        <v>348</v>
      </c>
      <c r="J183" s="100" t="s">
        <v>374</v>
      </c>
      <c r="K183" s="70" t="s">
        <v>212</v>
      </c>
    </row>
    <row r="184" spans="9:11" ht="15.75" thickBot="1">
      <c r="I184" s="76" t="s">
        <v>350</v>
      </c>
      <c r="J184" s="100" t="s">
        <v>375</v>
      </c>
      <c r="K184" s="70" t="s">
        <v>212</v>
      </c>
    </row>
    <row r="185" ht="15">
      <c r="I185" s="78"/>
    </row>
    <row r="186" ht="15">
      <c r="I186" s="78"/>
    </row>
    <row r="187" ht="15">
      <c r="I187" s="78"/>
    </row>
    <row r="188" ht="15">
      <c r="I188" s="78"/>
    </row>
    <row r="189" ht="15">
      <c r="I189" s="78"/>
    </row>
    <row r="190" ht="15">
      <c r="I190" s="78"/>
    </row>
    <row r="191" ht="15">
      <c r="I191" s="78"/>
    </row>
    <row r="192" ht="15">
      <c r="I192" s="78"/>
    </row>
    <row r="193" ht="15">
      <c r="I193" s="78"/>
    </row>
  </sheetData>
  <mergeCells count="4">
    <mergeCell ref="I2:K2"/>
    <mergeCell ref="I14:I15"/>
    <mergeCell ref="K14:K15"/>
    <mergeCell ref="B2:F2"/>
  </mergeCells>
  <printOptions/>
  <pageMargins left="0.31496062992125984" right="0.31496062992125984" top="1.3385826771653544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83"/>
  <sheetViews>
    <sheetView workbookViewId="0" topLeftCell="A19">
      <selection activeCell="D14" sqref="D14"/>
    </sheetView>
  </sheetViews>
  <sheetFormatPr defaultColWidth="9.140625" defaultRowHeight="15"/>
  <cols>
    <col min="1" max="1" width="3.00390625" style="0" bestFit="1" customWidth="1"/>
    <col min="2" max="2" width="46.28125" style="1" customWidth="1"/>
    <col min="3" max="3" width="4.421875" style="6" customWidth="1"/>
    <col min="4" max="4" width="13.57421875" style="2" customWidth="1"/>
    <col min="5" max="5" width="17.57421875" style="2" customWidth="1"/>
    <col min="6" max="6" width="21.28125" style="0" customWidth="1"/>
    <col min="8" max="8" width="4.7109375" style="0" customWidth="1"/>
    <col min="9" max="9" width="87.7109375" style="151" customWidth="1"/>
    <col min="10" max="10" width="15.140625" style="0" customWidth="1"/>
  </cols>
  <sheetData>
    <row r="1" ht="15.75" thickBot="1"/>
    <row r="2" spans="2:10" ht="45" customHeight="1" thickBot="1">
      <c r="B2" s="139" t="s">
        <v>7</v>
      </c>
      <c r="C2" s="140"/>
      <c r="D2" s="140"/>
      <c r="E2" s="140"/>
      <c r="F2" s="141"/>
      <c r="H2" s="132" t="s">
        <v>386</v>
      </c>
      <c r="I2" s="133"/>
      <c r="J2" s="134"/>
    </row>
    <row r="3" spans="2:10" ht="27" customHeight="1">
      <c r="B3" s="28" t="s">
        <v>3</v>
      </c>
      <c r="C3" s="29" t="s">
        <v>8</v>
      </c>
      <c r="D3" s="129" t="s">
        <v>2</v>
      </c>
      <c r="E3" s="129" t="s">
        <v>0</v>
      </c>
      <c r="F3" s="178" t="s">
        <v>4</v>
      </c>
      <c r="H3" s="162" t="s">
        <v>512</v>
      </c>
      <c r="I3" s="162"/>
      <c r="J3" s="162"/>
    </row>
    <row r="4" spans="1:10" s="1" customFormat="1" ht="15.75" thickBot="1">
      <c r="A4" s="34">
        <v>1</v>
      </c>
      <c r="B4" s="20" t="s">
        <v>191</v>
      </c>
      <c r="C4" s="21">
        <v>1</v>
      </c>
      <c r="D4" s="125"/>
      <c r="E4" s="126">
        <f>D4*C4</f>
        <v>0</v>
      </c>
      <c r="F4" s="119">
        <f>E4*1.21</f>
        <v>0</v>
      </c>
      <c r="H4" s="163"/>
      <c r="I4" s="163"/>
      <c r="J4" s="163"/>
    </row>
    <row r="5" spans="1:10" s="1" customFormat="1" ht="30.75" customHeight="1" thickBot="1">
      <c r="A5" s="34">
        <v>2</v>
      </c>
      <c r="B5" s="20" t="s">
        <v>193</v>
      </c>
      <c r="C5" s="47">
        <v>1</v>
      </c>
      <c r="D5" s="126"/>
      <c r="E5" s="126">
        <f aca="true" t="shared" si="0" ref="E5:E28">D5*C5</f>
        <v>0</v>
      </c>
      <c r="F5" s="119">
        <f>E5*1.21</f>
        <v>0</v>
      </c>
      <c r="H5" s="68"/>
      <c r="I5" s="84" t="s">
        <v>377</v>
      </c>
      <c r="J5" s="85" t="s">
        <v>376</v>
      </c>
    </row>
    <row r="6" spans="1:10" s="1" customFormat="1" ht="15.75" thickBot="1">
      <c r="A6" s="34">
        <v>3</v>
      </c>
      <c r="B6" s="20" t="s">
        <v>192</v>
      </c>
      <c r="C6" s="47">
        <v>1</v>
      </c>
      <c r="D6" s="126"/>
      <c r="E6" s="126">
        <f t="shared" si="0"/>
        <v>0</v>
      </c>
      <c r="F6" s="119">
        <f aca="true" t="shared" si="1" ref="F6:F28">E6*1.21</f>
        <v>0</v>
      </c>
      <c r="H6" s="69" t="s">
        <v>210</v>
      </c>
      <c r="I6" s="93" t="s">
        <v>515</v>
      </c>
      <c r="J6" s="70" t="s">
        <v>212</v>
      </c>
    </row>
    <row r="7" spans="1:10" s="1" customFormat="1" ht="15.75" thickBot="1">
      <c r="A7" s="34">
        <v>4</v>
      </c>
      <c r="B7" s="20" t="s">
        <v>178</v>
      </c>
      <c r="C7" s="47">
        <v>1</v>
      </c>
      <c r="D7" s="126"/>
      <c r="E7" s="126">
        <f t="shared" si="0"/>
        <v>0</v>
      </c>
      <c r="F7" s="119">
        <f>E7*1.21</f>
        <v>0</v>
      </c>
      <c r="H7" s="69" t="s">
        <v>213</v>
      </c>
      <c r="I7" s="93" t="s">
        <v>388</v>
      </c>
      <c r="J7" s="70" t="s">
        <v>212</v>
      </c>
    </row>
    <row r="8" spans="1:10" s="1" customFormat="1" ht="15.75" thickBot="1">
      <c r="A8" s="34">
        <v>5</v>
      </c>
      <c r="B8" s="20" t="s">
        <v>194</v>
      </c>
      <c r="C8" s="47">
        <v>1</v>
      </c>
      <c r="D8" s="126"/>
      <c r="E8" s="126">
        <f t="shared" si="0"/>
        <v>0</v>
      </c>
      <c r="F8" s="119">
        <f t="shared" si="1"/>
        <v>0</v>
      </c>
      <c r="H8" s="69" t="s">
        <v>215</v>
      </c>
      <c r="I8" s="93" t="s">
        <v>389</v>
      </c>
      <c r="J8" s="70" t="s">
        <v>212</v>
      </c>
    </row>
    <row r="9" spans="1:10" s="1" customFormat="1" ht="15.75" customHeight="1">
      <c r="A9" s="34">
        <v>6</v>
      </c>
      <c r="B9" s="20" t="s">
        <v>195</v>
      </c>
      <c r="C9" s="47">
        <v>1</v>
      </c>
      <c r="D9" s="126"/>
      <c r="E9" s="126">
        <f t="shared" si="0"/>
        <v>0</v>
      </c>
      <c r="F9" s="119">
        <f>E9*1.21</f>
        <v>0</v>
      </c>
      <c r="H9" s="135" t="s">
        <v>217</v>
      </c>
      <c r="I9" s="160" t="s">
        <v>517</v>
      </c>
      <c r="J9" s="137" t="s">
        <v>212</v>
      </c>
    </row>
    <row r="10" spans="1:10" s="1" customFormat="1" ht="15.75" thickBot="1">
      <c r="A10" s="34">
        <v>7</v>
      </c>
      <c r="B10" s="20" t="s">
        <v>196</v>
      </c>
      <c r="C10" s="47">
        <v>1</v>
      </c>
      <c r="D10" s="126"/>
      <c r="E10" s="126">
        <f t="shared" si="0"/>
        <v>0</v>
      </c>
      <c r="F10" s="119">
        <f t="shared" si="1"/>
        <v>0</v>
      </c>
      <c r="H10" s="136"/>
      <c r="I10" s="161"/>
      <c r="J10" s="138"/>
    </row>
    <row r="11" spans="1:10" s="1" customFormat="1" ht="15">
      <c r="A11" s="34">
        <v>8</v>
      </c>
      <c r="B11" s="20" t="s">
        <v>197</v>
      </c>
      <c r="C11" s="47">
        <v>1</v>
      </c>
      <c r="D11" s="126"/>
      <c r="E11" s="126">
        <f t="shared" si="0"/>
        <v>0</v>
      </c>
      <c r="F11" s="119">
        <f>E11*1.21</f>
        <v>0</v>
      </c>
      <c r="H11" s="135" t="s">
        <v>219</v>
      </c>
      <c r="I11" s="157" t="s">
        <v>516</v>
      </c>
      <c r="J11" s="137" t="s">
        <v>212</v>
      </c>
    </row>
    <row r="12" spans="1:10" s="1" customFormat="1" ht="15">
      <c r="A12" s="34">
        <v>9</v>
      </c>
      <c r="B12" s="13" t="s">
        <v>181</v>
      </c>
      <c r="C12" s="47">
        <v>2</v>
      </c>
      <c r="D12" s="126"/>
      <c r="E12" s="126">
        <f t="shared" si="0"/>
        <v>0</v>
      </c>
      <c r="F12" s="119">
        <f>E12*1.21</f>
        <v>0</v>
      </c>
      <c r="H12" s="149"/>
      <c r="I12" s="158"/>
      <c r="J12" s="150"/>
    </row>
    <row r="13" spans="1:10" s="1" customFormat="1" ht="15.75" thickBot="1">
      <c r="A13" s="34">
        <v>10</v>
      </c>
      <c r="B13" s="20" t="s">
        <v>198</v>
      </c>
      <c r="C13" s="47">
        <v>1</v>
      </c>
      <c r="D13" s="126"/>
      <c r="E13" s="126">
        <f t="shared" si="0"/>
        <v>0</v>
      </c>
      <c r="F13" s="119">
        <f>E13*1.21</f>
        <v>0</v>
      </c>
      <c r="H13" s="136"/>
      <c r="I13" s="159"/>
      <c r="J13" s="138"/>
    </row>
    <row r="14" spans="1:10" s="1" customFormat="1" ht="39" thickBot="1">
      <c r="A14" s="34">
        <v>11</v>
      </c>
      <c r="B14" s="22" t="s">
        <v>183</v>
      </c>
      <c r="C14" s="47">
        <v>1</v>
      </c>
      <c r="D14" s="126"/>
      <c r="E14" s="126">
        <f t="shared" si="0"/>
        <v>0</v>
      </c>
      <c r="F14" s="119">
        <f t="shared" si="1"/>
        <v>0</v>
      </c>
      <c r="H14" s="69" t="s">
        <v>221</v>
      </c>
      <c r="I14" s="93" t="s">
        <v>390</v>
      </c>
      <c r="J14" s="70" t="s">
        <v>212</v>
      </c>
    </row>
    <row r="15" spans="1:10" s="7" customFormat="1" ht="15.75" thickBot="1">
      <c r="A15" s="34">
        <v>12</v>
      </c>
      <c r="B15" s="23" t="s">
        <v>184</v>
      </c>
      <c r="C15" s="58">
        <v>1</v>
      </c>
      <c r="D15" s="113"/>
      <c r="E15" s="126">
        <f t="shared" si="0"/>
        <v>0</v>
      </c>
      <c r="F15" s="120">
        <f t="shared" si="1"/>
        <v>0</v>
      </c>
      <c r="H15" s="69" t="s">
        <v>223</v>
      </c>
      <c r="I15" s="93" t="s">
        <v>391</v>
      </c>
      <c r="J15" s="70" t="s">
        <v>212</v>
      </c>
    </row>
    <row r="16" spans="1:10" s="8" customFormat="1" ht="15.75" thickBot="1">
      <c r="A16" s="34">
        <v>13</v>
      </c>
      <c r="B16" s="23" t="s">
        <v>199</v>
      </c>
      <c r="C16" s="52">
        <v>2</v>
      </c>
      <c r="D16" s="113"/>
      <c r="E16" s="126">
        <f t="shared" si="0"/>
        <v>0</v>
      </c>
      <c r="F16" s="120">
        <f t="shared" si="1"/>
        <v>0</v>
      </c>
      <c r="H16" s="69" t="s">
        <v>225</v>
      </c>
      <c r="I16" s="93" t="s">
        <v>392</v>
      </c>
      <c r="J16" s="70" t="s">
        <v>212</v>
      </c>
    </row>
    <row r="17" spans="1:10" s="8" customFormat="1" ht="15.75" thickBot="1">
      <c r="A17" s="34">
        <v>14</v>
      </c>
      <c r="B17" s="13" t="s">
        <v>186</v>
      </c>
      <c r="C17" s="52">
        <v>1</v>
      </c>
      <c r="D17" s="113"/>
      <c r="E17" s="126">
        <f t="shared" si="0"/>
        <v>0</v>
      </c>
      <c r="F17" s="120">
        <f t="shared" si="1"/>
        <v>0</v>
      </c>
      <c r="H17" s="69" t="s">
        <v>227</v>
      </c>
      <c r="I17" s="93" t="s">
        <v>393</v>
      </c>
      <c r="J17" s="70" t="s">
        <v>212</v>
      </c>
    </row>
    <row r="18" spans="1:10" ht="39" thickBot="1">
      <c r="A18" s="34">
        <v>15</v>
      </c>
      <c r="B18" s="13" t="s">
        <v>187</v>
      </c>
      <c r="C18" s="48">
        <v>1</v>
      </c>
      <c r="D18" s="126"/>
      <c r="E18" s="126">
        <f t="shared" si="0"/>
        <v>0</v>
      </c>
      <c r="F18" s="119">
        <f t="shared" si="1"/>
        <v>0</v>
      </c>
      <c r="H18" s="69" t="s">
        <v>229</v>
      </c>
      <c r="I18" s="93" t="s">
        <v>394</v>
      </c>
      <c r="J18" s="70" t="s">
        <v>212</v>
      </c>
    </row>
    <row r="19" spans="1:10" s="8" customFormat="1" ht="26.25" thickBot="1">
      <c r="A19" s="34">
        <v>16</v>
      </c>
      <c r="B19" s="12" t="s">
        <v>188</v>
      </c>
      <c r="C19" s="52">
        <v>1</v>
      </c>
      <c r="D19" s="113"/>
      <c r="E19" s="126">
        <f t="shared" si="0"/>
        <v>0</v>
      </c>
      <c r="F19" s="119">
        <f t="shared" si="1"/>
        <v>0</v>
      </c>
      <c r="H19" s="69" t="s">
        <v>232</v>
      </c>
      <c r="I19" s="93" t="s">
        <v>395</v>
      </c>
      <c r="J19" s="70" t="s">
        <v>212</v>
      </c>
    </row>
    <row r="20" spans="1:10" s="7" customFormat="1" ht="15.75" thickBot="1">
      <c r="A20" s="34">
        <v>17</v>
      </c>
      <c r="B20" s="12" t="s">
        <v>200</v>
      </c>
      <c r="C20" s="58">
        <v>1</v>
      </c>
      <c r="D20" s="113"/>
      <c r="E20" s="126">
        <f t="shared" si="0"/>
        <v>0</v>
      </c>
      <c r="F20" s="119">
        <f t="shared" si="1"/>
        <v>0</v>
      </c>
      <c r="H20" s="69" t="s">
        <v>234</v>
      </c>
      <c r="I20" s="93" t="s">
        <v>396</v>
      </c>
      <c r="J20" s="70" t="s">
        <v>212</v>
      </c>
    </row>
    <row r="21" spans="1:10" s="7" customFormat="1" ht="26.25" thickBot="1">
      <c r="A21" s="34">
        <v>18</v>
      </c>
      <c r="B21" s="12" t="s">
        <v>201</v>
      </c>
      <c r="C21" s="58">
        <v>1</v>
      </c>
      <c r="D21" s="113"/>
      <c r="E21" s="126">
        <f t="shared" si="0"/>
        <v>0</v>
      </c>
      <c r="F21" s="119">
        <f t="shared" si="1"/>
        <v>0</v>
      </c>
      <c r="H21" s="69" t="s">
        <v>236</v>
      </c>
      <c r="I21" s="93" t="s">
        <v>397</v>
      </c>
      <c r="J21" s="70" t="s">
        <v>212</v>
      </c>
    </row>
    <row r="22" spans="1:10" s="7" customFormat="1" ht="30.75" thickBot="1">
      <c r="A22" s="34">
        <v>19</v>
      </c>
      <c r="B22" s="64" t="s">
        <v>206</v>
      </c>
      <c r="C22" s="58">
        <v>1</v>
      </c>
      <c r="D22" s="113"/>
      <c r="E22" s="126">
        <f t="shared" si="0"/>
        <v>0</v>
      </c>
      <c r="F22" s="119">
        <f t="shared" si="1"/>
        <v>0</v>
      </c>
      <c r="H22" s="69" t="s">
        <v>238</v>
      </c>
      <c r="I22" s="93" t="s">
        <v>398</v>
      </c>
      <c r="J22" s="70" t="s">
        <v>212</v>
      </c>
    </row>
    <row r="23" spans="1:10" s="7" customFormat="1" ht="15.75" thickBot="1">
      <c r="A23" s="34">
        <v>20</v>
      </c>
      <c r="B23" s="13" t="s">
        <v>202</v>
      </c>
      <c r="C23" s="58">
        <v>1</v>
      </c>
      <c r="D23" s="113"/>
      <c r="E23" s="126">
        <f t="shared" si="0"/>
        <v>0</v>
      </c>
      <c r="F23" s="119">
        <f t="shared" si="1"/>
        <v>0</v>
      </c>
      <c r="H23" s="69" t="s">
        <v>240</v>
      </c>
      <c r="I23" s="93" t="s">
        <v>399</v>
      </c>
      <c r="J23" s="70" t="s">
        <v>212</v>
      </c>
    </row>
    <row r="24" spans="1:10" s="7" customFormat="1" ht="26.25" thickBot="1">
      <c r="A24" s="34">
        <v>21</v>
      </c>
      <c r="B24" s="12" t="s">
        <v>190</v>
      </c>
      <c r="C24" s="58">
        <v>1</v>
      </c>
      <c r="D24" s="113"/>
      <c r="E24" s="126">
        <f t="shared" si="0"/>
        <v>0</v>
      </c>
      <c r="F24" s="119">
        <f t="shared" si="1"/>
        <v>0</v>
      </c>
      <c r="H24" s="69" t="s">
        <v>242</v>
      </c>
      <c r="I24" s="93" t="s">
        <v>400</v>
      </c>
      <c r="J24" s="70" t="s">
        <v>212</v>
      </c>
    </row>
    <row r="25" spans="1:10" s="7" customFormat="1" ht="15.75" thickBot="1">
      <c r="A25" s="34">
        <v>22</v>
      </c>
      <c r="B25" s="24" t="s">
        <v>203</v>
      </c>
      <c r="C25" s="58">
        <v>1</v>
      </c>
      <c r="D25" s="113"/>
      <c r="E25" s="126">
        <f t="shared" si="0"/>
        <v>0</v>
      </c>
      <c r="F25" s="119">
        <f t="shared" si="1"/>
        <v>0</v>
      </c>
      <c r="H25" s="69" t="s">
        <v>244</v>
      </c>
      <c r="I25" s="93" t="s">
        <v>401</v>
      </c>
      <c r="J25" s="70" t="s">
        <v>212</v>
      </c>
    </row>
    <row r="26" spans="1:10" s="7" customFormat="1" ht="15.75" thickBot="1">
      <c r="A26" s="34">
        <v>23</v>
      </c>
      <c r="B26" s="25" t="s">
        <v>188</v>
      </c>
      <c r="C26" s="58">
        <v>1</v>
      </c>
      <c r="D26" s="113"/>
      <c r="E26" s="126">
        <f t="shared" si="0"/>
        <v>0</v>
      </c>
      <c r="F26" s="119">
        <f t="shared" si="1"/>
        <v>0</v>
      </c>
      <c r="H26" s="69" t="s">
        <v>246</v>
      </c>
      <c r="I26" s="93" t="s">
        <v>402</v>
      </c>
      <c r="J26" s="70" t="s">
        <v>212</v>
      </c>
    </row>
    <row r="27" spans="1:10" s="7" customFormat="1" ht="15.75" thickBot="1">
      <c r="A27" s="34">
        <v>24</v>
      </c>
      <c r="B27" s="12" t="s">
        <v>204</v>
      </c>
      <c r="C27" s="58">
        <v>1</v>
      </c>
      <c r="D27" s="113"/>
      <c r="E27" s="126">
        <f t="shared" si="0"/>
        <v>0</v>
      </c>
      <c r="F27" s="119">
        <f t="shared" si="1"/>
        <v>0</v>
      </c>
      <c r="H27" s="69" t="s">
        <v>403</v>
      </c>
      <c r="I27" s="93" t="s">
        <v>404</v>
      </c>
      <c r="J27" s="70" t="s">
        <v>212</v>
      </c>
    </row>
    <row r="28" spans="1:10" s="7" customFormat="1" ht="15.75" thickBot="1">
      <c r="A28" s="34">
        <v>25</v>
      </c>
      <c r="B28" s="26" t="s">
        <v>205</v>
      </c>
      <c r="C28" s="27">
        <v>1</v>
      </c>
      <c r="D28" s="127"/>
      <c r="E28" s="128">
        <f t="shared" si="0"/>
        <v>0</v>
      </c>
      <c r="F28" s="121">
        <f t="shared" si="1"/>
        <v>0</v>
      </c>
      <c r="H28" s="69" t="s">
        <v>405</v>
      </c>
      <c r="I28" s="93" t="s">
        <v>406</v>
      </c>
      <c r="J28" s="70" t="s">
        <v>212</v>
      </c>
    </row>
    <row r="29" spans="2:10" ht="17.25" customHeight="1" thickBot="1">
      <c r="B29" s="142" t="s">
        <v>9</v>
      </c>
      <c r="C29" s="142"/>
      <c r="D29" s="142"/>
      <c r="E29" s="142"/>
      <c r="F29" s="177"/>
      <c r="H29" s="69" t="s">
        <v>407</v>
      </c>
      <c r="I29" s="93" t="s">
        <v>408</v>
      </c>
      <c r="J29" s="70" t="s">
        <v>212</v>
      </c>
    </row>
    <row r="30" spans="2:10" s="9" customFormat="1" ht="26.25" thickBot="1">
      <c r="B30" s="179" t="s">
        <v>0</v>
      </c>
      <c r="C30" s="180"/>
      <c r="D30" s="181"/>
      <c r="E30" s="194">
        <f>SUM(E4:E28)</f>
        <v>0</v>
      </c>
      <c r="H30" s="69" t="s">
        <v>409</v>
      </c>
      <c r="I30" s="93" t="s">
        <v>410</v>
      </c>
      <c r="J30" s="70" t="s">
        <v>212</v>
      </c>
    </row>
    <row r="31" spans="2:10" s="9" customFormat="1" ht="26.25" thickBot="1">
      <c r="B31" s="183" t="s">
        <v>1</v>
      </c>
      <c r="C31" s="184"/>
      <c r="D31" s="185"/>
      <c r="E31" s="196">
        <f>SUM(F4:F28)</f>
        <v>0</v>
      </c>
      <c r="H31" s="69" t="s">
        <v>411</v>
      </c>
      <c r="I31" s="93" t="s">
        <v>412</v>
      </c>
      <c r="J31" s="70" t="s">
        <v>212</v>
      </c>
    </row>
    <row r="32" spans="2:10" s="9" customFormat="1" ht="51" customHeight="1" thickBot="1">
      <c r="B32" s="63"/>
      <c r="C32" s="10"/>
      <c r="D32" s="11"/>
      <c r="E32" s="11"/>
      <c r="H32" s="69" t="s">
        <v>413</v>
      </c>
      <c r="I32" s="93" t="s">
        <v>514</v>
      </c>
      <c r="J32" s="70" t="s">
        <v>212</v>
      </c>
    </row>
    <row r="33" spans="8:10" ht="15.75" thickBot="1">
      <c r="H33" s="69" t="s">
        <v>414</v>
      </c>
      <c r="I33" s="93" t="s">
        <v>415</v>
      </c>
      <c r="J33" s="70" t="s">
        <v>212</v>
      </c>
    </row>
    <row r="34" ht="15">
      <c r="H34" s="67"/>
    </row>
    <row r="35" ht="15.75" thickBot="1">
      <c r="H35" s="66" t="s">
        <v>416</v>
      </c>
    </row>
    <row r="36" spans="8:10" ht="23.25" thickBot="1">
      <c r="H36" s="74"/>
      <c r="I36" s="84" t="s">
        <v>209</v>
      </c>
      <c r="J36" s="85" t="s">
        <v>376</v>
      </c>
    </row>
    <row r="37" spans="8:10" ht="15.75" thickBot="1">
      <c r="H37" s="75" t="s">
        <v>342</v>
      </c>
      <c r="I37" s="81" t="s">
        <v>417</v>
      </c>
      <c r="J37" s="70" t="s">
        <v>212</v>
      </c>
    </row>
    <row r="38" spans="8:10" ht="15.75" thickBot="1">
      <c r="H38" s="76" t="s">
        <v>344</v>
      </c>
      <c r="I38" s="81" t="s">
        <v>418</v>
      </c>
      <c r="J38" s="70" t="s">
        <v>212</v>
      </c>
    </row>
    <row r="39" spans="8:10" ht="15.75" thickBot="1">
      <c r="H39" s="76" t="s">
        <v>346</v>
      </c>
      <c r="I39" s="77" t="s">
        <v>419</v>
      </c>
      <c r="J39" s="70" t="s">
        <v>212</v>
      </c>
    </row>
    <row r="40" spans="8:10" ht="15.75" thickBot="1">
      <c r="H40" s="76" t="s">
        <v>348</v>
      </c>
      <c r="I40" s="152" t="s">
        <v>420</v>
      </c>
      <c r="J40" s="70" t="s">
        <v>212</v>
      </c>
    </row>
    <row r="41" spans="8:10" ht="15.75" thickBot="1">
      <c r="H41" s="76" t="s">
        <v>350</v>
      </c>
      <c r="I41" s="81" t="s">
        <v>421</v>
      </c>
      <c r="J41" s="70" t="s">
        <v>212</v>
      </c>
    </row>
    <row r="42" spans="8:10" ht="15.75" thickBot="1">
      <c r="H42" s="76" t="s">
        <v>352</v>
      </c>
      <c r="I42" s="81" t="s">
        <v>422</v>
      </c>
      <c r="J42" s="70" t="s">
        <v>212</v>
      </c>
    </row>
    <row r="43" spans="8:9" ht="15">
      <c r="H43" s="71"/>
      <c r="I43" s="151"/>
    </row>
    <row r="44" spans="8:9" ht="15.75" thickBot="1">
      <c r="H44" s="66" t="s">
        <v>177</v>
      </c>
      <c r="I44" s="151"/>
    </row>
    <row r="45" spans="8:10" ht="23.25" thickBot="1">
      <c r="H45" s="68"/>
      <c r="I45" s="84" t="s">
        <v>377</v>
      </c>
      <c r="J45" s="85" t="s">
        <v>376</v>
      </c>
    </row>
    <row r="46" spans="8:10" ht="15.75" thickBot="1">
      <c r="H46" s="69" t="s">
        <v>210</v>
      </c>
      <c r="I46" s="82" t="s">
        <v>248</v>
      </c>
      <c r="J46" s="70" t="s">
        <v>212</v>
      </c>
    </row>
    <row r="47" spans="8:10" ht="15.75" thickBot="1">
      <c r="H47" s="69" t="s">
        <v>213</v>
      </c>
      <c r="I47" s="82" t="s">
        <v>249</v>
      </c>
      <c r="J47" s="70" t="s">
        <v>212</v>
      </c>
    </row>
    <row r="48" spans="8:10" ht="15.75" thickBot="1">
      <c r="H48" s="69" t="s">
        <v>215</v>
      </c>
      <c r="I48" s="82" t="s">
        <v>250</v>
      </c>
      <c r="J48" s="70" t="s">
        <v>212</v>
      </c>
    </row>
    <row r="49" spans="8:10" ht="15.75" thickBot="1">
      <c r="H49" s="69" t="s">
        <v>217</v>
      </c>
      <c r="I49" s="82" t="s">
        <v>251</v>
      </c>
      <c r="J49" s="70" t="s">
        <v>212</v>
      </c>
    </row>
    <row r="50" spans="8:10" ht="26.25" thickBot="1">
      <c r="H50" s="69" t="s">
        <v>219</v>
      </c>
      <c r="I50" s="82" t="s">
        <v>423</v>
      </c>
      <c r="J50" s="70" t="s">
        <v>212</v>
      </c>
    </row>
    <row r="51" spans="8:10" ht="26.25" thickBot="1">
      <c r="H51" s="69" t="s">
        <v>221</v>
      </c>
      <c r="I51" s="82" t="s">
        <v>424</v>
      </c>
      <c r="J51" s="70" t="s">
        <v>212</v>
      </c>
    </row>
    <row r="52" spans="8:10" ht="15.75" thickBot="1">
      <c r="H52" s="69" t="s">
        <v>223</v>
      </c>
      <c r="I52" s="82" t="s">
        <v>254</v>
      </c>
      <c r="J52" s="70" t="s">
        <v>212</v>
      </c>
    </row>
    <row r="53" spans="8:10" ht="15.75" thickBot="1">
      <c r="H53" s="69" t="s">
        <v>225</v>
      </c>
      <c r="I53" s="82" t="s">
        <v>255</v>
      </c>
      <c r="J53" s="70" t="s">
        <v>212</v>
      </c>
    </row>
    <row r="54" spans="8:10" ht="26.25" thickBot="1">
      <c r="H54" s="69" t="s">
        <v>227</v>
      </c>
      <c r="I54" s="82" t="s">
        <v>256</v>
      </c>
      <c r="J54" s="70" t="s">
        <v>212</v>
      </c>
    </row>
    <row r="55" spans="8:9" ht="15">
      <c r="H55" s="67"/>
      <c r="I55" s="151"/>
    </row>
    <row r="56" spans="8:9" ht="15.75" thickBot="1">
      <c r="H56" s="66" t="s">
        <v>257</v>
      </c>
      <c r="I56" s="151"/>
    </row>
    <row r="57" spans="8:10" ht="23.25" thickBot="1">
      <c r="H57" s="68"/>
      <c r="I57" s="84" t="s">
        <v>377</v>
      </c>
      <c r="J57" s="85" t="s">
        <v>376</v>
      </c>
    </row>
    <row r="58" spans="8:10" ht="15.75" thickBot="1">
      <c r="H58" s="69" t="s">
        <v>210</v>
      </c>
      <c r="I58" s="82" t="s">
        <v>258</v>
      </c>
      <c r="J58" s="70" t="s">
        <v>212</v>
      </c>
    </row>
    <row r="59" spans="8:10" ht="15.75" thickBot="1">
      <c r="H59" s="87" t="s">
        <v>213</v>
      </c>
      <c r="I59" s="154" t="s">
        <v>378</v>
      </c>
      <c r="J59" s="98" t="s">
        <v>212</v>
      </c>
    </row>
    <row r="60" spans="8:10" ht="15.75" thickBot="1">
      <c r="H60" s="69" t="s">
        <v>215</v>
      </c>
      <c r="I60" s="82" t="s">
        <v>259</v>
      </c>
      <c r="J60" s="70" t="s">
        <v>212</v>
      </c>
    </row>
    <row r="61" spans="8:10" ht="15.75" thickBot="1">
      <c r="H61" s="69" t="s">
        <v>217</v>
      </c>
      <c r="I61" s="82" t="s">
        <v>425</v>
      </c>
      <c r="J61" s="70" t="s">
        <v>212</v>
      </c>
    </row>
    <row r="62" spans="8:10" ht="15.75" thickBot="1">
      <c r="H62" s="69" t="s">
        <v>219</v>
      </c>
      <c r="I62" s="82" t="s">
        <v>261</v>
      </c>
      <c r="J62" s="70" t="s">
        <v>212</v>
      </c>
    </row>
    <row r="63" spans="8:10" ht="15.75" thickBot="1">
      <c r="H63" s="69" t="s">
        <v>221</v>
      </c>
      <c r="I63" s="82" t="s">
        <v>426</v>
      </c>
      <c r="J63" s="70" t="s">
        <v>212</v>
      </c>
    </row>
    <row r="64" spans="8:10" ht="15.75" thickBot="1">
      <c r="H64" s="69" t="s">
        <v>223</v>
      </c>
      <c r="I64" s="82" t="s">
        <v>427</v>
      </c>
      <c r="J64" s="70" t="s">
        <v>212</v>
      </c>
    </row>
    <row r="65" spans="8:10" ht="15.75" thickBot="1">
      <c r="H65" s="69" t="s">
        <v>225</v>
      </c>
      <c r="I65" s="82" t="s">
        <v>265</v>
      </c>
      <c r="J65" s="70" t="s">
        <v>212</v>
      </c>
    </row>
    <row r="66" spans="8:10" ht="15.75" thickBot="1">
      <c r="H66" s="69" t="s">
        <v>227</v>
      </c>
      <c r="I66" s="82" t="s">
        <v>428</v>
      </c>
      <c r="J66" s="70" t="s">
        <v>212</v>
      </c>
    </row>
    <row r="67" spans="8:10" ht="26.25" thickBot="1">
      <c r="H67" s="69" t="s">
        <v>229</v>
      </c>
      <c r="I67" s="82" t="s">
        <v>429</v>
      </c>
      <c r="J67" s="70" t="s">
        <v>212</v>
      </c>
    </row>
    <row r="68" spans="8:9" ht="15">
      <c r="H68" s="67"/>
      <c r="I68" s="151"/>
    </row>
    <row r="69" spans="8:9" ht="15.75" thickBot="1">
      <c r="H69" s="66" t="s">
        <v>430</v>
      </c>
      <c r="I69" s="151"/>
    </row>
    <row r="70" spans="8:10" ht="23.25" thickBot="1">
      <c r="H70" s="68"/>
      <c r="I70" s="84" t="s">
        <v>377</v>
      </c>
      <c r="J70" s="85" t="s">
        <v>376</v>
      </c>
    </row>
    <row r="71" spans="8:10" ht="15.75" thickBot="1">
      <c r="H71" s="69" t="s">
        <v>210</v>
      </c>
      <c r="I71" s="81" t="s">
        <v>431</v>
      </c>
      <c r="J71" s="70" t="s">
        <v>212</v>
      </c>
    </row>
    <row r="72" spans="8:10" ht="15.75" thickBot="1">
      <c r="H72" s="69" t="s">
        <v>213</v>
      </c>
      <c r="I72" s="81" t="s">
        <v>432</v>
      </c>
      <c r="J72" s="70" t="s">
        <v>212</v>
      </c>
    </row>
    <row r="73" spans="8:10" ht="15.75" thickBot="1">
      <c r="H73" s="69" t="s">
        <v>215</v>
      </c>
      <c r="I73" s="81" t="s">
        <v>433</v>
      </c>
      <c r="J73" s="70" t="s">
        <v>212</v>
      </c>
    </row>
    <row r="74" spans="8:10" ht="15.75" thickBot="1">
      <c r="H74" s="69" t="s">
        <v>217</v>
      </c>
      <c r="I74" s="81" t="s">
        <v>434</v>
      </c>
      <c r="J74" s="70" t="s">
        <v>212</v>
      </c>
    </row>
    <row r="75" spans="8:10" ht="15.75" thickBot="1">
      <c r="H75" s="69" t="s">
        <v>219</v>
      </c>
      <c r="I75" s="81" t="s">
        <v>435</v>
      </c>
      <c r="J75" s="70" t="s">
        <v>212</v>
      </c>
    </row>
    <row r="76" spans="8:9" ht="15">
      <c r="H76" s="67"/>
      <c r="I76" s="151"/>
    </row>
    <row r="77" spans="8:9" ht="15.75" thickBot="1">
      <c r="H77" s="66" t="s">
        <v>268</v>
      </c>
      <c r="I77" s="151"/>
    </row>
    <row r="78" spans="8:10" ht="23.25" thickBot="1">
      <c r="H78" s="68"/>
      <c r="I78" s="84" t="s">
        <v>377</v>
      </c>
      <c r="J78" s="85" t="s">
        <v>376</v>
      </c>
    </row>
    <row r="79" spans="8:10" ht="15.75" thickBot="1">
      <c r="H79" s="69" t="s">
        <v>210</v>
      </c>
      <c r="I79" s="93" t="s">
        <v>269</v>
      </c>
      <c r="J79" s="70" t="s">
        <v>212</v>
      </c>
    </row>
    <row r="80" spans="8:10" ht="15.75" thickBot="1">
      <c r="H80" s="69" t="s">
        <v>213</v>
      </c>
      <c r="I80" s="94" t="s">
        <v>270</v>
      </c>
      <c r="J80" s="70" t="s">
        <v>212</v>
      </c>
    </row>
    <row r="81" spans="8:10" ht="15.75" thickBot="1">
      <c r="H81" s="69" t="s">
        <v>215</v>
      </c>
      <c r="I81" s="93" t="s">
        <v>271</v>
      </c>
      <c r="J81" s="70" t="s">
        <v>212</v>
      </c>
    </row>
    <row r="82" spans="8:10" ht="26.25" thickBot="1">
      <c r="H82" s="69" t="s">
        <v>217</v>
      </c>
      <c r="I82" s="93" t="s">
        <v>436</v>
      </c>
      <c r="J82" s="70" t="s">
        <v>212</v>
      </c>
    </row>
    <row r="83" spans="8:10" ht="15.75" thickBot="1">
      <c r="H83" s="69" t="s">
        <v>219</v>
      </c>
      <c r="I83" s="93" t="s">
        <v>273</v>
      </c>
      <c r="J83" s="70" t="s">
        <v>212</v>
      </c>
    </row>
    <row r="84" spans="8:10" ht="15.75" thickBot="1">
      <c r="H84" s="69" t="s">
        <v>221</v>
      </c>
      <c r="I84" s="93" t="s">
        <v>274</v>
      </c>
      <c r="J84" s="70" t="s">
        <v>212</v>
      </c>
    </row>
    <row r="85" spans="8:10" ht="15.75" thickBot="1">
      <c r="H85" s="69" t="s">
        <v>223</v>
      </c>
      <c r="I85" s="93" t="s">
        <v>275</v>
      </c>
      <c r="J85" s="70" t="s">
        <v>212</v>
      </c>
    </row>
    <row r="86" spans="8:10" ht="26.25" thickBot="1">
      <c r="H86" s="69" t="s">
        <v>225</v>
      </c>
      <c r="I86" s="93" t="s">
        <v>276</v>
      </c>
      <c r="J86" s="70" t="s">
        <v>212</v>
      </c>
    </row>
    <row r="87" spans="8:10" ht="15.75" thickBot="1">
      <c r="H87" s="69" t="s">
        <v>227</v>
      </c>
      <c r="I87" s="93" t="s">
        <v>277</v>
      </c>
      <c r="J87" s="70" t="s">
        <v>212</v>
      </c>
    </row>
    <row r="88" spans="8:10" ht="15.75" thickBot="1">
      <c r="H88" s="69" t="s">
        <v>229</v>
      </c>
      <c r="I88" s="93" t="s">
        <v>278</v>
      </c>
      <c r="J88" s="70" t="s">
        <v>212</v>
      </c>
    </row>
    <row r="89" spans="8:10" ht="15.75" thickBot="1">
      <c r="H89" s="69" t="s">
        <v>232</v>
      </c>
      <c r="I89" s="93" t="s">
        <v>279</v>
      </c>
      <c r="J89" s="70" t="s">
        <v>212</v>
      </c>
    </row>
    <row r="90" spans="8:10" ht="15.75" thickBot="1">
      <c r="H90" s="69" t="s">
        <v>234</v>
      </c>
      <c r="I90" s="93" t="s">
        <v>280</v>
      </c>
      <c r="J90" s="70" t="s">
        <v>212</v>
      </c>
    </row>
    <row r="91" spans="8:9" ht="15">
      <c r="H91" s="67"/>
      <c r="I91" s="151"/>
    </row>
    <row r="92" spans="8:9" ht="15.75" thickBot="1">
      <c r="H92" s="66" t="s">
        <v>437</v>
      </c>
      <c r="I92" s="151"/>
    </row>
    <row r="93" spans="8:10" ht="23.25" thickBot="1">
      <c r="H93" s="68"/>
      <c r="I93" s="84" t="s">
        <v>377</v>
      </c>
      <c r="J93" s="85" t="s">
        <v>376</v>
      </c>
    </row>
    <row r="94" spans="8:10" ht="15.75" thickBot="1">
      <c r="H94" s="69" t="s">
        <v>210</v>
      </c>
      <c r="I94" s="82" t="s">
        <v>281</v>
      </c>
      <c r="J94" s="70" t="s">
        <v>212</v>
      </c>
    </row>
    <row r="95" spans="8:10" ht="15.75" thickBot="1">
      <c r="H95" s="69" t="s">
        <v>213</v>
      </c>
      <c r="I95" s="82" t="s">
        <v>438</v>
      </c>
      <c r="J95" s="70" t="s">
        <v>212</v>
      </c>
    </row>
    <row r="96" spans="8:10" ht="15.75" thickBot="1">
      <c r="H96" s="69" t="s">
        <v>215</v>
      </c>
      <c r="I96" s="94" t="s">
        <v>283</v>
      </c>
      <c r="J96" s="70" t="s">
        <v>212</v>
      </c>
    </row>
    <row r="97" spans="8:10" ht="15.75" thickBot="1">
      <c r="H97" s="69" t="s">
        <v>217</v>
      </c>
      <c r="I97" s="82" t="s">
        <v>284</v>
      </c>
      <c r="J97" s="70" t="s">
        <v>212</v>
      </c>
    </row>
    <row r="98" spans="8:10" ht="15.75" thickBot="1">
      <c r="H98" s="69" t="s">
        <v>219</v>
      </c>
      <c r="I98" s="82" t="s">
        <v>285</v>
      </c>
      <c r="J98" s="70" t="s">
        <v>212</v>
      </c>
    </row>
    <row r="99" spans="8:10" ht="15.75" thickBot="1">
      <c r="H99" s="69" t="s">
        <v>221</v>
      </c>
      <c r="I99" s="82" t="s">
        <v>439</v>
      </c>
      <c r="J99" s="70" t="s">
        <v>212</v>
      </c>
    </row>
    <row r="100" spans="8:10" ht="15.75" thickBot="1">
      <c r="H100" s="69" t="s">
        <v>223</v>
      </c>
      <c r="I100" s="82" t="s">
        <v>286</v>
      </c>
      <c r="J100" s="70" t="s">
        <v>212</v>
      </c>
    </row>
    <row r="101" spans="8:9" ht="15">
      <c r="H101" s="67"/>
      <c r="I101" s="151"/>
    </row>
    <row r="102" spans="8:9" ht="15.75" thickBot="1">
      <c r="H102" s="66" t="s">
        <v>440</v>
      </c>
      <c r="I102" s="151"/>
    </row>
    <row r="103" spans="8:10" ht="23.25" thickBot="1">
      <c r="H103" s="68"/>
      <c r="I103" s="84" t="s">
        <v>377</v>
      </c>
      <c r="J103" s="85" t="s">
        <v>376</v>
      </c>
    </row>
    <row r="104" spans="8:10" ht="15.75" thickBot="1">
      <c r="H104" s="69" t="s">
        <v>210</v>
      </c>
      <c r="I104" s="82" t="s">
        <v>287</v>
      </c>
      <c r="J104" s="70" t="s">
        <v>212</v>
      </c>
    </row>
    <row r="105" spans="8:10" ht="15.75" thickBot="1">
      <c r="H105" s="69" t="s">
        <v>213</v>
      </c>
      <c r="I105" s="82" t="s">
        <v>288</v>
      </c>
      <c r="J105" s="70" t="s">
        <v>212</v>
      </c>
    </row>
    <row r="106" spans="8:10" ht="26.25" thickBot="1">
      <c r="H106" s="69" t="s">
        <v>215</v>
      </c>
      <c r="I106" s="94" t="s">
        <v>441</v>
      </c>
      <c r="J106" s="70" t="s">
        <v>212</v>
      </c>
    </row>
    <row r="107" spans="8:10" ht="15.75" thickBot="1">
      <c r="H107" s="69" t="s">
        <v>217</v>
      </c>
      <c r="I107" s="82" t="s">
        <v>290</v>
      </c>
      <c r="J107" s="70" t="s">
        <v>212</v>
      </c>
    </row>
    <row r="108" spans="8:10" ht="15.75" thickBot="1">
      <c r="H108" s="69" t="s">
        <v>219</v>
      </c>
      <c r="I108" s="82" t="s">
        <v>291</v>
      </c>
      <c r="J108" s="70" t="s">
        <v>212</v>
      </c>
    </row>
    <row r="109" spans="8:10" ht="26.25" thickBot="1">
      <c r="H109" s="69" t="s">
        <v>221</v>
      </c>
      <c r="I109" s="82" t="s">
        <v>292</v>
      </c>
      <c r="J109" s="70" t="s">
        <v>212</v>
      </c>
    </row>
    <row r="110" spans="8:9" ht="15">
      <c r="H110" s="71"/>
      <c r="I110" s="151"/>
    </row>
    <row r="111" spans="8:9" ht="15.75" thickBot="1">
      <c r="H111" s="66" t="s">
        <v>293</v>
      </c>
      <c r="I111" s="151"/>
    </row>
    <row r="112" spans="8:10" ht="23.25" thickBot="1">
      <c r="H112" s="68"/>
      <c r="I112" s="84" t="s">
        <v>377</v>
      </c>
      <c r="J112" s="85" t="s">
        <v>376</v>
      </c>
    </row>
    <row r="113" spans="8:10" ht="26.25" thickBot="1">
      <c r="H113" s="69" t="s">
        <v>210</v>
      </c>
      <c r="I113" s="95" t="s">
        <v>294</v>
      </c>
      <c r="J113" s="70" t="s">
        <v>212</v>
      </c>
    </row>
    <row r="114" spans="8:10" ht="15.75" thickBot="1">
      <c r="H114" s="69" t="s">
        <v>213</v>
      </c>
      <c r="I114" s="95" t="s">
        <v>442</v>
      </c>
      <c r="J114" s="70" t="s">
        <v>212</v>
      </c>
    </row>
    <row r="115" spans="8:10" ht="15.75" thickBot="1">
      <c r="H115" s="69" t="s">
        <v>215</v>
      </c>
      <c r="I115" s="95" t="s">
        <v>443</v>
      </c>
      <c r="J115" s="70" t="s">
        <v>212</v>
      </c>
    </row>
    <row r="116" spans="8:10" ht="15.75" thickBot="1">
      <c r="H116" s="69" t="s">
        <v>217</v>
      </c>
      <c r="I116" s="95" t="s">
        <v>444</v>
      </c>
      <c r="J116" s="70" t="s">
        <v>212</v>
      </c>
    </row>
    <row r="117" spans="8:10" ht="15.75" thickBot="1">
      <c r="H117" s="69" t="s">
        <v>219</v>
      </c>
      <c r="I117" s="95" t="s">
        <v>445</v>
      </c>
      <c r="J117" s="70" t="s">
        <v>212</v>
      </c>
    </row>
    <row r="118" spans="8:10" ht="15.75" thickBot="1">
      <c r="H118" s="69" t="s">
        <v>221</v>
      </c>
      <c r="I118" s="95" t="s">
        <v>446</v>
      </c>
      <c r="J118" s="70" t="s">
        <v>212</v>
      </c>
    </row>
    <row r="119" spans="8:10" ht="15.75" thickBot="1">
      <c r="H119" s="69" t="s">
        <v>223</v>
      </c>
      <c r="I119" s="95" t="s">
        <v>447</v>
      </c>
      <c r="J119" s="70" t="s">
        <v>212</v>
      </c>
    </row>
    <row r="120" spans="8:10" ht="15.75" thickBot="1">
      <c r="H120" s="69" t="s">
        <v>225</v>
      </c>
      <c r="I120" s="95" t="s">
        <v>448</v>
      </c>
      <c r="J120" s="70" t="s">
        <v>212</v>
      </c>
    </row>
    <row r="121" spans="8:10" ht="15.75" thickBot="1">
      <c r="H121" s="69" t="s">
        <v>227</v>
      </c>
      <c r="I121" s="95" t="s">
        <v>449</v>
      </c>
      <c r="J121" s="70" t="s">
        <v>212</v>
      </c>
    </row>
    <row r="122" spans="8:10" ht="15.75" thickBot="1">
      <c r="H122" s="69" t="s">
        <v>229</v>
      </c>
      <c r="I122" s="95" t="s">
        <v>450</v>
      </c>
      <c r="J122" s="70" t="s">
        <v>212</v>
      </c>
    </row>
    <row r="123" spans="8:10" ht="15.75" thickBot="1">
      <c r="H123" s="69" t="s">
        <v>232</v>
      </c>
      <c r="I123" s="95" t="s">
        <v>451</v>
      </c>
      <c r="J123" s="70" t="s">
        <v>212</v>
      </c>
    </row>
    <row r="124" spans="8:10" ht="15.75" thickBot="1">
      <c r="H124" s="69" t="s">
        <v>234</v>
      </c>
      <c r="I124" s="95" t="s">
        <v>452</v>
      </c>
      <c r="J124" s="70" t="s">
        <v>212</v>
      </c>
    </row>
    <row r="125" spans="8:10" ht="26.25" thickBot="1">
      <c r="H125" s="69" t="s">
        <v>236</v>
      </c>
      <c r="I125" s="95" t="s">
        <v>453</v>
      </c>
      <c r="J125" s="70" t="s">
        <v>212</v>
      </c>
    </row>
    <row r="126" spans="8:10" ht="26.25" thickBot="1">
      <c r="H126" s="69" t="s">
        <v>238</v>
      </c>
      <c r="I126" s="95" t="s">
        <v>454</v>
      </c>
      <c r="J126" s="70" t="s">
        <v>212</v>
      </c>
    </row>
    <row r="127" spans="8:10" ht="15.75" thickBot="1">
      <c r="H127" s="69" t="s">
        <v>240</v>
      </c>
      <c r="I127" s="95" t="s">
        <v>455</v>
      </c>
      <c r="J127" s="70" t="s">
        <v>212</v>
      </c>
    </row>
    <row r="128" spans="8:10" ht="26.25" thickBot="1">
      <c r="H128" s="69" t="s">
        <v>242</v>
      </c>
      <c r="I128" s="95" t="s">
        <v>456</v>
      </c>
      <c r="J128" s="70" t="s">
        <v>212</v>
      </c>
    </row>
    <row r="129" spans="8:9" ht="15">
      <c r="H129" s="67"/>
      <c r="I129" s="151"/>
    </row>
    <row r="130" spans="8:9" ht="15.75" thickBot="1">
      <c r="H130" s="66" t="s">
        <v>308</v>
      </c>
      <c r="I130" s="151"/>
    </row>
    <row r="131" spans="8:10" ht="23.25" thickBot="1">
      <c r="H131" s="68"/>
      <c r="I131" s="84" t="s">
        <v>377</v>
      </c>
      <c r="J131" s="85" t="s">
        <v>376</v>
      </c>
    </row>
    <row r="132" spans="8:10" ht="15.75" thickBot="1">
      <c r="H132" s="69" t="s">
        <v>210</v>
      </c>
      <c r="I132" s="81" t="s">
        <v>309</v>
      </c>
      <c r="J132" s="70" t="s">
        <v>212</v>
      </c>
    </row>
    <row r="133" spans="8:10" ht="15.75" thickBot="1">
      <c r="H133" s="69" t="s">
        <v>213</v>
      </c>
      <c r="I133" s="81" t="s">
        <v>310</v>
      </c>
      <c r="J133" s="70" t="s">
        <v>212</v>
      </c>
    </row>
    <row r="134" spans="8:10" ht="15.75" thickBot="1">
      <c r="H134" s="69" t="s">
        <v>215</v>
      </c>
      <c r="I134" s="72" t="s">
        <v>457</v>
      </c>
      <c r="J134" s="70" t="s">
        <v>212</v>
      </c>
    </row>
    <row r="135" spans="8:10" ht="15.75" thickBot="1">
      <c r="H135" s="69" t="s">
        <v>217</v>
      </c>
      <c r="I135" s="81" t="s">
        <v>311</v>
      </c>
      <c r="J135" s="70" t="s">
        <v>212</v>
      </c>
    </row>
    <row r="136" spans="8:10" ht="15.75" thickBot="1">
      <c r="H136" s="69" t="s">
        <v>219</v>
      </c>
      <c r="I136" s="81" t="s">
        <v>312</v>
      </c>
      <c r="J136" s="70" t="s">
        <v>212</v>
      </c>
    </row>
    <row r="137" spans="8:10" ht="15.75" thickBot="1">
      <c r="H137" s="69" t="s">
        <v>221</v>
      </c>
      <c r="I137" s="81" t="s">
        <v>313</v>
      </c>
      <c r="J137" s="70" t="s">
        <v>212</v>
      </c>
    </row>
    <row r="138" spans="8:10" ht="15.75" thickBot="1">
      <c r="H138" s="69" t="s">
        <v>223</v>
      </c>
      <c r="I138" s="81" t="s">
        <v>314</v>
      </c>
      <c r="J138" s="70" t="s">
        <v>212</v>
      </c>
    </row>
    <row r="139" spans="8:9" ht="15">
      <c r="H139" s="67"/>
      <c r="I139" s="151"/>
    </row>
    <row r="140" spans="8:9" ht="15.75" thickBot="1">
      <c r="H140" s="66" t="s">
        <v>315</v>
      </c>
      <c r="I140" s="151"/>
    </row>
    <row r="141" spans="8:10" ht="23.25" thickBot="1">
      <c r="H141" s="68"/>
      <c r="I141" s="84" t="s">
        <v>377</v>
      </c>
      <c r="J141" s="85" t="s">
        <v>376</v>
      </c>
    </row>
    <row r="142" spans="8:10" ht="15.75" thickBot="1">
      <c r="H142" s="69" t="s">
        <v>210</v>
      </c>
      <c r="I142" s="155" t="s">
        <v>316</v>
      </c>
      <c r="J142" s="70" t="s">
        <v>212</v>
      </c>
    </row>
    <row r="143" spans="8:10" ht="15.75" thickBot="1">
      <c r="H143" s="69" t="s">
        <v>213</v>
      </c>
      <c r="I143" s="82" t="s">
        <v>317</v>
      </c>
      <c r="J143" s="70" t="s">
        <v>212</v>
      </c>
    </row>
    <row r="144" spans="8:10" ht="26.25" thickBot="1">
      <c r="H144" s="69" t="s">
        <v>215</v>
      </c>
      <c r="I144" s="155" t="s">
        <v>318</v>
      </c>
      <c r="J144" s="70" t="s">
        <v>212</v>
      </c>
    </row>
    <row r="145" spans="8:10" ht="15.75" thickBot="1">
      <c r="H145" s="69" t="s">
        <v>217</v>
      </c>
      <c r="I145" s="82" t="s">
        <v>319</v>
      </c>
      <c r="J145" s="70" t="s">
        <v>212</v>
      </c>
    </row>
    <row r="146" spans="8:10" ht="15.75" thickBot="1">
      <c r="H146" s="69" t="s">
        <v>219</v>
      </c>
      <c r="I146" s="82" t="s">
        <v>320</v>
      </c>
      <c r="J146" s="70" t="s">
        <v>212</v>
      </c>
    </row>
    <row r="147" spans="8:10" ht="15.75" thickBot="1">
      <c r="H147" s="69" t="s">
        <v>221</v>
      </c>
      <c r="I147" s="155" t="s">
        <v>321</v>
      </c>
      <c r="J147" s="70" t="s">
        <v>212</v>
      </c>
    </row>
    <row r="148" spans="8:9" ht="15">
      <c r="H148" s="67"/>
      <c r="I148" s="151"/>
    </row>
    <row r="149" spans="8:9" ht="15.75" thickBot="1">
      <c r="H149" s="66" t="s">
        <v>322</v>
      </c>
      <c r="I149" s="151"/>
    </row>
    <row r="150" spans="8:10" ht="23.25" thickBot="1">
      <c r="H150" s="68"/>
      <c r="I150" s="84" t="s">
        <v>377</v>
      </c>
      <c r="J150" s="85" t="s">
        <v>376</v>
      </c>
    </row>
    <row r="151" spans="8:10" ht="15.75" thickBot="1">
      <c r="H151" s="69" t="s">
        <v>210</v>
      </c>
      <c r="I151" s="81" t="s">
        <v>323</v>
      </c>
      <c r="J151" s="70" t="s">
        <v>212</v>
      </c>
    </row>
    <row r="152" spans="8:10" ht="15.75" thickBot="1">
      <c r="H152" s="69" t="s">
        <v>213</v>
      </c>
      <c r="I152" s="81" t="s">
        <v>324</v>
      </c>
      <c r="J152" s="70" t="s">
        <v>212</v>
      </c>
    </row>
    <row r="153" spans="8:10" ht="15.75" thickBot="1">
      <c r="H153" s="69" t="s">
        <v>215</v>
      </c>
      <c r="I153" s="72" t="s">
        <v>325</v>
      </c>
      <c r="J153" s="70" t="s">
        <v>212</v>
      </c>
    </row>
    <row r="154" spans="8:10" ht="15.75" thickBot="1">
      <c r="H154" s="69" t="s">
        <v>217</v>
      </c>
      <c r="I154" s="81" t="s">
        <v>326</v>
      </c>
      <c r="J154" s="70" t="s">
        <v>212</v>
      </c>
    </row>
    <row r="155" spans="8:10" ht="15.75" thickBot="1">
      <c r="H155" s="69" t="s">
        <v>219</v>
      </c>
      <c r="I155" s="81" t="s">
        <v>327</v>
      </c>
      <c r="J155" s="70" t="s">
        <v>212</v>
      </c>
    </row>
    <row r="156" spans="8:9" ht="15">
      <c r="H156" s="71"/>
      <c r="I156" s="151"/>
    </row>
    <row r="157" spans="8:9" ht="15.75" thickBot="1">
      <c r="H157" s="66" t="s">
        <v>187</v>
      </c>
      <c r="I157" s="151"/>
    </row>
    <row r="158" spans="8:10" ht="23.25" thickBot="1">
      <c r="H158" s="73"/>
      <c r="I158" s="84" t="s">
        <v>377</v>
      </c>
      <c r="J158" s="85" t="s">
        <v>376</v>
      </c>
    </row>
    <row r="159" spans="8:10" ht="15.75" thickBot="1">
      <c r="H159" s="130" t="s">
        <v>210</v>
      </c>
      <c r="I159" s="81" t="s">
        <v>323</v>
      </c>
      <c r="J159" s="70" t="s">
        <v>212</v>
      </c>
    </row>
    <row r="160" spans="8:10" ht="15.75" thickBot="1">
      <c r="H160" s="69" t="s">
        <v>213</v>
      </c>
      <c r="I160" s="81" t="s">
        <v>328</v>
      </c>
      <c r="J160" s="70" t="s">
        <v>212</v>
      </c>
    </row>
    <row r="161" spans="8:10" ht="15.75" thickBot="1">
      <c r="H161" s="69" t="s">
        <v>215</v>
      </c>
      <c r="I161" s="72" t="s">
        <v>458</v>
      </c>
      <c r="J161" s="70" t="s">
        <v>212</v>
      </c>
    </row>
    <row r="162" spans="8:10" ht="15.75" thickBot="1">
      <c r="H162" s="69" t="s">
        <v>217</v>
      </c>
      <c r="I162" s="152" t="s">
        <v>330</v>
      </c>
      <c r="J162" s="70" t="s">
        <v>212</v>
      </c>
    </row>
    <row r="163" spans="8:10" ht="15.75" thickBot="1">
      <c r="H163" s="69" t="s">
        <v>219</v>
      </c>
      <c r="I163" s="81" t="s">
        <v>331</v>
      </c>
      <c r="J163" s="70" t="s">
        <v>212</v>
      </c>
    </row>
    <row r="164" spans="8:10" ht="15.75" thickBot="1">
      <c r="H164" s="69" t="s">
        <v>221</v>
      </c>
      <c r="I164" s="81" t="s">
        <v>332</v>
      </c>
      <c r="J164" s="70" t="s">
        <v>212</v>
      </c>
    </row>
    <row r="165" spans="8:10" ht="15.75" thickBot="1">
      <c r="H165" s="69" t="s">
        <v>223</v>
      </c>
      <c r="I165" s="81" t="s">
        <v>333</v>
      </c>
      <c r="J165" s="70" t="s">
        <v>212</v>
      </c>
    </row>
    <row r="166" spans="8:9" ht="15">
      <c r="H166" s="71"/>
      <c r="I166" s="151"/>
    </row>
    <row r="167" spans="8:9" ht="15.75" thickBot="1">
      <c r="H167" s="66" t="s">
        <v>188</v>
      </c>
      <c r="I167" s="151"/>
    </row>
    <row r="168" spans="8:10" ht="23.25" thickBot="1">
      <c r="H168" s="73"/>
      <c r="I168" s="84" t="s">
        <v>377</v>
      </c>
      <c r="J168" s="85" t="s">
        <v>376</v>
      </c>
    </row>
    <row r="169" spans="8:10" ht="15.75" thickBot="1">
      <c r="H169" s="130" t="s">
        <v>210</v>
      </c>
      <c r="I169" s="152" t="s">
        <v>459</v>
      </c>
      <c r="J169" s="70" t="s">
        <v>212</v>
      </c>
    </row>
    <row r="170" spans="8:10" ht="15.75" thickBot="1">
      <c r="H170" s="69" t="s">
        <v>213</v>
      </c>
      <c r="I170" s="152" t="s">
        <v>335</v>
      </c>
      <c r="J170" s="70" t="s">
        <v>212</v>
      </c>
    </row>
    <row r="171" spans="8:10" ht="15.75" thickBot="1">
      <c r="H171" s="69" t="s">
        <v>215</v>
      </c>
      <c r="I171" s="153" t="s">
        <v>336</v>
      </c>
      <c r="J171" s="70" t="s">
        <v>212</v>
      </c>
    </row>
    <row r="172" spans="8:10" ht="15.75" thickBot="1">
      <c r="H172" s="69" t="s">
        <v>217</v>
      </c>
      <c r="I172" s="152" t="s">
        <v>337</v>
      </c>
      <c r="J172" s="70" t="s">
        <v>212</v>
      </c>
    </row>
    <row r="173" spans="8:10" ht="15.75" thickBot="1">
      <c r="H173" s="69" t="s">
        <v>219</v>
      </c>
      <c r="I173" s="152" t="s">
        <v>338</v>
      </c>
      <c r="J173" s="70" t="s">
        <v>212</v>
      </c>
    </row>
    <row r="174" spans="8:10" ht="15.75" thickBot="1">
      <c r="H174" s="69" t="s">
        <v>221</v>
      </c>
      <c r="I174" s="152" t="s">
        <v>339</v>
      </c>
      <c r="J174" s="70" t="s">
        <v>212</v>
      </c>
    </row>
    <row r="175" spans="8:10" ht="15.75" thickBot="1">
      <c r="H175" s="69" t="s">
        <v>223</v>
      </c>
      <c r="I175" s="152" t="s">
        <v>340</v>
      </c>
      <c r="J175" s="70" t="s">
        <v>212</v>
      </c>
    </row>
    <row r="177" spans="8:9" ht="15.75" thickBot="1">
      <c r="H177" s="66" t="s">
        <v>341</v>
      </c>
      <c r="I177" s="151"/>
    </row>
    <row r="178" spans="8:10" ht="23.25" thickBot="1">
      <c r="H178" s="74"/>
      <c r="I178" s="84" t="s">
        <v>377</v>
      </c>
      <c r="J178" s="85" t="s">
        <v>376</v>
      </c>
    </row>
    <row r="179" spans="8:10" ht="15.75" thickBot="1">
      <c r="H179" s="131" t="s">
        <v>342</v>
      </c>
      <c r="I179" s="152" t="s">
        <v>343</v>
      </c>
      <c r="J179" s="70" t="s">
        <v>212</v>
      </c>
    </row>
    <row r="180" spans="8:10" ht="15.75" thickBot="1">
      <c r="H180" s="76" t="s">
        <v>344</v>
      </c>
      <c r="I180" s="152" t="s">
        <v>460</v>
      </c>
      <c r="J180" s="70" t="s">
        <v>212</v>
      </c>
    </row>
    <row r="181" spans="8:10" ht="15.75" thickBot="1">
      <c r="H181" s="76" t="s">
        <v>346</v>
      </c>
      <c r="I181" s="152" t="s">
        <v>347</v>
      </c>
      <c r="J181" s="70" t="s">
        <v>212</v>
      </c>
    </row>
    <row r="182" spans="8:10" ht="15.75" thickBot="1">
      <c r="H182" s="76" t="s">
        <v>348</v>
      </c>
      <c r="I182" s="152" t="s">
        <v>349</v>
      </c>
      <c r="J182" s="70" t="s">
        <v>212</v>
      </c>
    </row>
    <row r="183" spans="8:10" ht="15.75" thickBot="1">
      <c r="H183" s="76" t="s">
        <v>350</v>
      </c>
      <c r="I183" s="152" t="s">
        <v>461</v>
      </c>
      <c r="J183" s="70" t="s">
        <v>212</v>
      </c>
    </row>
    <row r="184" spans="8:10" ht="15.75" thickBot="1">
      <c r="H184" s="76" t="s">
        <v>352</v>
      </c>
      <c r="I184" s="152" t="s">
        <v>353</v>
      </c>
      <c r="J184" s="70" t="s">
        <v>212</v>
      </c>
    </row>
    <row r="185" spans="8:10" ht="15.75" thickBot="1">
      <c r="H185" s="76" t="s">
        <v>354</v>
      </c>
      <c r="I185" s="152" t="s">
        <v>462</v>
      </c>
      <c r="J185" s="70" t="s">
        <v>212</v>
      </c>
    </row>
    <row r="186" spans="8:9" ht="15">
      <c r="H186" s="71"/>
      <c r="I186" s="151"/>
    </row>
    <row r="187" spans="8:9" ht="15.75" thickBot="1">
      <c r="H187" s="66" t="s">
        <v>463</v>
      </c>
      <c r="I187" s="151"/>
    </row>
    <row r="188" spans="8:10" ht="23.25" thickBot="1">
      <c r="H188" s="74"/>
      <c r="I188" s="84" t="s">
        <v>377</v>
      </c>
      <c r="J188" s="85" t="s">
        <v>376</v>
      </c>
    </row>
    <row r="189" spans="8:10" ht="15.75" thickBot="1">
      <c r="H189" s="131" t="s">
        <v>342</v>
      </c>
      <c r="I189" s="81" t="s">
        <v>464</v>
      </c>
      <c r="J189" s="70" t="s">
        <v>212</v>
      </c>
    </row>
    <row r="190" spans="8:10" ht="15.75" thickBot="1">
      <c r="H190" s="76" t="s">
        <v>344</v>
      </c>
      <c r="I190" s="81" t="s">
        <v>465</v>
      </c>
      <c r="J190" s="70" t="s">
        <v>212</v>
      </c>
    </row>
    <row r="191" spans="8:10" ht="15.75" thickBot="1">
      <c r="H191" s="76" t="s">
        <v>346</v>
      </c>
      <c r="I191" s="77" t="s">
        <v>466</v>
      </c>
      <c r="J191" s="70" t="s">
        <v>212</v>
      </c>
    </row>
    <row r="192" spans="8:10" ht="15.75" thickBot="1">
      <c r="H192" s="76" t="s">
        <v>348</v>
      </c>
      <c r="I192" s="152" t="s">
        <v>467</v>
      </c>
      <c r="J192" s="70" t="s">
        <v>212</v>
      </c>
    </row>
    <row r="193" spans="8:9" ht="15">
      <c r="H193" s="71"/>
      <c r="I193" s="151"/>
    </row>
    <row r="194" spans="8:9" ht="15" hidden="1">
      <c r="H194" s="71"/>
      <c r="I194" s="151"/>
    </row>
    <row r="195" spans="8:9" ht="15.75" thickBot="1">
      <c r="H195" s="66" t="s">
        <v>468</v>
      </c>
      <c r="I195" s="151"/>
    </row>
    <row r="196" spans="8:10" ht="23.25" thickBot="1">
      <c r="H196" s="74"/>
      <c r="I196" s="84" t="s">
        <v>377</v>
      </c>
      <c r="J196" s="85" t="s">
        <v>376</v>
      </c>
    </row>
    <row r="197" spans="8:10" ht="15.75" thickBot="1">
      <c r="H197" s="131" t="s">
        <v>342</v>
      </c>
      <c r="I197" s="81" t="s">
        <v>357</v>
      </c>
      <c r="J197" s="70" t="s">
        <v>212</v>
      </c>
    </row>
    <row r="198" spans="8:10" ht="15.75" thickBot="1">
      <c r="H198" s="76" t="s">
        <v>344</v>
      </c>
      <c r="I198" s="152" t="s">
        <v>358</v>
      </c>
      <c r="J198" s="70" t="s">
        <v>212</v>
      </c>
    </row>
    <row r="199" spans="8:10" ht="15.75" thickBot="1">
      <c r="H199" s="76" t="s">
        <v>346</v>
      </c>
      <c r="I199" s="152" t="s">
        <v>469</v>
      </c>
      <c r="J199" s="70" t="s">
        <v>212</v>
      </c>
    </row>
    <row r="200" spans="8:10" ht="15.75" thickBot="1">
      <c r="H200" s="76" t="s">
        <v>348</v>
      </c>
      <c r="I200" s="152" t="s">
        <v>470</v>
      </c>
      <c r="J200" s="70" t="s">
        <v>212</v>
      </c>
    </row>
    <row r="201" spans="8:10" ht="15.75" thickBot="1">
      <c r="H201" s="76" t="s">
        <v>350</v>
      </c>
      <c r="I201" s="81" t="s">
        <v>361</v>
      </c>
      <c r="J201" s="70" t="s">
        <v>212</v>
      </c>
    </row>
    <row r="202" spans="8:10" ht="15.75" thickBot="1">
      <c r="H202" s="76" t="s">
        <v>352</v>
      </c>
      <c r="I202" s="152" t="s">
        <v>362</v>
      </c>
      <c r="J202" s="70" t="s">
        <v>212</v>
      </c>
    </row>
    <row r="203" spans="8:10" ht="15.75" thickBot="1">
      <c r="H203" s="76" t="s">
        <v>354</v>
      </c>
      <c r="I203" s="152" t="s">
        <v>363</v>
      </c>
      <c r="J203" s="70" t="s">
        <v>212</v>
      </c>
    </row>
    <row r="204" spans="8:9" ht="15">
      <c r="H204" s="71"/>
      <c r="I204" s="151"/>
    </row>
    <row r="205" spans="8:9" ht="15.75" thickBot="1">
      <c r="H205" s="66" t="s">
        <v>471</v>
      </c>
      <c r="I205" s="151"/>
    </row>
    <row r="206" spans="8:10" ht="23.25" thickBot="1">
      <c r="H206" s="74"/>
      <c r="I206" s="84" t="s">
        <v>377</v>
      </c>
      <c r="J206" s="85" t="s">
        <v>376</v>
      </c>
    </row>
    <row r="207" spans="8:10" ht="15.75" thickBot="1">
      <c r="H207" s="131" t="s">
        <v>342</v>
      </c>
      <c r="I207" s="152" t="s">
        <v>472</v>
      </c>
      <c r="J207" s="70" t="s">
        <v>212</v>
      </c>
    </row>
    <row r="208" spans="8:10" ht="15.75" thickBot="1">
      <c r="H208" s="76" t="s">
        <v>344</v>
      </c>
      <c r="I208" s="152" t="s">
        <v>473</v>
      </c>
      <c r="J208" s="70" t="s">
        <v>212</v>
      </c>
    </row>
    <row r="209" spans="8:10" ht="15.75" thickBot="1">
      <c r="H209" s="76" t="s">
        <v>346</v>
      </c>
      <c r="I209" s="152" t="s">
        <v>474</v>
      </c>
      <c r="J209" s="70" t="s">
        <v>212</v>
      </c>
    </row>
    <row r="210" spans="8:10" ht="15.75" thickBot="1">
      <c r="H210" s="76" t="s">
        <v>348</v>
      </c>
      <c r="I210" s="152" t="s">
        <v>475</v>
      </c>
      <c r="J210" s="70" t="s">
        <v>212</v>
      </c>
    </row>
    <row r="211" spans="8:10" ht="15.75" thickBot="1">
      <c r="H211" s="76" t="s">
        <v>350</v>
      </c>
      <c r="I211" s="81" t="s">
        <v>476</v>
      </c>
      <c r="J211" s="70" t="s">
        <v>212</v>
      </c>
    </row>
    <row r="212" spans="8:10" ht="15.75" thickBot="1">
      <c r="H212" s="76" t="s">
        <v>352</v>
      </c>
      <c r="I212" s="81" t="s">
        <v>477</v>
      </c>
      <c r="J212" s="70" t="s">
        <v>212</v>
      </c>
    </row>
    <row r="213" spans="8:9" ht="15">
      <c r="H213" s="71"/>
      <c r="I213" s="151"/>
    </row>
    <row r="214" spans="8:9" ht="15.75" thickBot="1">
      <c r="H214" s="66" t="s">
        <v>478</v>
      </c>
      <c r="I214" s="151"/>
    </row>
    <row r="215" spans="8:10" ht="23.25" thickBot="1">
      <c r="H215" s="74"/>
      <c r="I215" s="84" t="s">
        <v>377</v>
      </c>
      <c r="J215" s="85" t="s">
        <v>376</v>
      </c>
    </row>
    <row r="216" spans="8:10" ht="15.75" thickBot="1">
      <c r="H216" s="131" t="s">
        <v>342</v>
      </c>
      <c r="I216" s="81" t="s">
        <v>479</v>
      </c>
      <c r="J216" s="70" t="s">
        <v>212</v>
      </c>
    </row>
    <row r="217" spans="8:10" ht="15.75" thickBot="1">
      <c r="H217" s="76" t="s">
        <v>344</v>
      </c>
      <c r="I217" s="81" t="s">
        <v>480</v>
      </c>
      <c r="J217" s="70" t="s">
        <v>212</v>
      </c>
    </row>
    <row r="218" spans="8:10" ht="15.75" thickBot="1">
      <c r="H218" s="76" t="s">
        <v>346</v>
      </c>
      <c r="I218" s="81" t="s">
        <v>481</v>
      </c>
      <c r="J218" s="70" t="s">
        <v>212</v>
      </c>
    </row>
    <row r="219" spans="8:10" ht="15.75" thickBot="1">
      <c r="H219" s="76" t="s">
        <v>348</v>
      </c>
      <c r="I219" s="81" t="s">
        <v>482</v>
      </c>
      <c r="J219" s="70" t="s">
        <v>212</v>
      </c>
    </row>
    <row r="220" spans="8:10" ht="15.75" thickBot="1">
      <c r="H220" s="76" t="s">
        <v>350</v>
      </c>
      <c r="I220" s="81" t="s">
        <v>483</v>
      </c>
      <c r="J220" s="70" t="s">
        <v>212</v>
      </c>
    </row>
    <row r="221" spans="8:10" ht="15.75" thickBot="1">
      <c r="H221" s="76" t="s">
        <v>352</v>
      </c>
      <c r="I221" s="81" t="s">
        <v>484</v>
      </c>
      <c r="J221" s="70" t="s">
        <v>212</v>
      </c>
    </row>
    <row r="222" spans="8:9" ht="15">
      <c r="H222" s="71"/>
      <c r="I222" s="151"/>
    </row>
    <row r="223" spans="8:9" ht="15.75" thickBot="1">
      <c r="H223" s="66" t="s">
        <v>485</v>
      </c>
      <c r="I223" s="151"/>
    </row>
    <row r="224" spans="8:10" ht="23.25" thickBot="1">
      <c r="H224" s="74"/>
      <c r="I224" s="84" t="s">
        <v>377</v>
      </c>
      <c r="J224" s="85" t="s">
        <v>376</v>
      </c>
    </row>
    <row r="225" spans="8:10" ht="15.75" thickBot="1">
      <c r="H225" s="131" t="s">
        <v>342</v>
      </c>
      <c r="I225" s="81" t="s">
        <v>486</v>
      </c>
      <c r="J225" s="70" t="s">
        <v>212</v>
      </c>
    </row>
    <row r="226" spans="8:10" ht="15.75" thickBot="1">
      <c r="H226" s="76" t="s">
        <v>344</v>
      </c>
      <c r="I226" s="81" t="s">
        <v>487</v>
      </c>
      <c r="J226" s="70" t="s">
        <v>212</v>
      </c>
    </row>
    <row r="227" spans="8:10" ht="15.75" thickBot="1">
      <c r="H227" s="76" t="s">
        <v>346</v>
      </c>
      <c r="I227" s="77" t="s">
        <v>488</v>
      </c>
      <c r="J227" s="70" t="s">
        <v>212</v>
      </c>
    </row>
    <row r="228" spans="8:10" ht="15.75" thickBot="1">
      <c r="H228" s="76" t="s">
        <v>348</v>
      </c>
      <c r="I228" s="152" t="s">
        <v>489</v>
      </c>
      <c r="J228" s="70" t="s">
        <v>212</v>
      </c>
    </row>
    <row r="229" spans="8:10" ht="15.75" thickBot="1">
      <c r="H229" s="76" t="s">
        <v>350</v>
      </c>
      <c r="I229" s="81" t="s">
        <v>490</v>
      </c>
      <c r="J229" s="70" t="s">
        <v>212</v>
      </c>
    </row>
    <row r="230" spans="8:10" ht="15.75" thickBot="1">
      <c r="H230" s="76" t="s">
        <v>352</v>
      </c>
      <c r="I230" s="152" t="s">
        <v>491</v>
      </c>
      <c r="J230" s="70" t="s">
        <v>212</v>
      </c>
    </row>
    <row r="231" spans="8:9" ht="15">
      <c r="H231" s="71"/>
      <c r="I231" s="151"/>
    </row>
    <row r="232" spans="8:9" ht="15.75" thickBot="1">
      <c r="H232" s="66" t="s">
        <v>364</v>
      </c>
      <c r="I232" s="151"/>
    </row>
    <row r="233" spans="8:10" ht="23.25" thickBot="1">
      <c r="H233" s="74"/>
      <c r="I233" s="84" t="s">
        <v>377</v>
      </c>
      <c r="J233" s="85" t="s">
        <v>376</v>
      </c>
    </row>
    <row r="234" spans="8:10" ht="15.75" thickBot="1">
      <c r="H234" s="131" t="s">
        <v>342</v>
      </c>
      <c r="I234" s="81" t="s">
        <v>365</v>
      </c>
      <c r="J234" s="70" t="s">
        <v>212</v>
      </c>
    </row>
    <row r="235" spans="8:10" ht="15.75" thickBot="1">
      <c r="H235" s="76" t="s">
        <v>344</v>
      </c>
      <c r="I235" s="81" t="s">
        <v>366</v>
      </c>
      <c r="J235" s="70" t="s">
        <v>212</v>
      </c>
    </row>
    <row r="236" spans="8:10" ht="15.75" thickBot="1">
      <c r="H236" s="76" t="s">
        <v>346</v>
      </c>
      <c r="I236" s="81" t="s">
        <v>367</v>
      </c>
      <c r="J236" s="70" t="s">
        <v>212</v>
      </c>
    </row>
    <row r="237" spans="8:10" ht="15.75" thickBot="1">
      <c r="H237" s="76" t="s">
        <v>348</v>
      </c>
      <c r="I237" s="81" t="s">
        <v>368</v>
      </c>
      <c r="J237" s="70" t="s">
        <v>212</v>
      </c>
    </row>
    <row r="238" spans="8:10" ht="15.75" thickBot="1">
      <c r="H238" s="76" t="s">
        <v>350</v>
      </c>
      <c r="I238" s="81" t="s">
        <v>369</v>
      </c>
      <c r="J238" s="70" t="s">
        <v>212</v>
      </c>
    </row>
    <row r="239" spans="8:10" ht="15.75" thickBot="1">
      <c r="H239" s="76" t="s">
        <v>352</v>
      </c>
      <c r="I239" s="81" t="s">
        <v>370</v>
      </c>
      <c r="J239" s="70" t="s">
        <v>212</v>
      </c>
    </row>
    <row r="240" spans="8:9" ht="15">
      <c r="H240" s="78"/>
      <c r="I240" s="151"/>
    </row>
    <row r="241" spans="8:9" ht="15.75" thickBot="1">
      <c r="H241" s="66" t="s">
        <v>203</v>
      </c>
      <c r="I241" s="151"/>
    </row>
    <row r="242" spans="8:10" ht="23.25" thickBot="1">
      <c r="H242" s="74"/>
      <c r="I242" s="84" t="s">
        <v>377</v>
      </c>
      <c r="J242" s="85" t="s">
        <v>376</v>
      </c>
    </row>
    <row r="243" spans="8:10" ht="26.25" thickBot="1">
      <c r="H243" s="131" t="s">
        <v>342</v>
      </c>
      <c r="I243" s="155" t="s">
        <v>492</v>
      </c>
      <c r="J243" s="70" t="s">
        <v>212</v>
      </c>
    </row>
    <row r="244" spans="8:10" ht="15.75" thickBot="1">
      <c r="H244" s="88" t="s">
        <v>344</v>
      </c>
      <c r="I244" s="84" t="s">
        <v>513</v>
      </c>
      <c r="J244" s="98" t="s">
        <v>212</v>
      </c>
    </row>
    <row r="245" spans="8:10" ht="15.75" thickBot="1">
      <c r="H245" s="76" t="s">
        <v>346</v>
      </c>
      <c r="I245" s="81" t="s">
        <v>493</v>
      </c>
      <c r="J245" s="70" t="s">
        <v>212</v>
      </c>
    </row>
    <row r="246" spans="8:10" ht="15.75" thickBot="1">
      <c r="H246" s="76" t="s">
        <v>348</v>
      </c>
      <c r="I246" s="81" t="s">
        <v>494</v>
      </c>
      <c r="J246" s="70" t="s">
        <v>212</v>
      </c>
    </row>
    <row r="247" spans="8:10" ht="15.75" thickBot="1">
      <c r="H247" s="76" t="s">
        <v>350</v>
      </c>
      <c r="I247" s="81" t="s">
        <v>495</v>
      </c>
      <c r="J247" s="70" t="s">
        <v>212</v>
      </c>
    </row>
    <row r="248" spans="8:10" ht="15.75" thickBot="1">
      <c r="H248" s="76" t="s">
        <v>352</v>
      </c>
      <c r="I248" s="81" t="s">
        <v>496</v>
      </c>
      <c r="J248" s="70" t="s">
        <v>212</v>
      </c>
    </row>
    <row r="249" spans="8:9" ht="15">
      <c r="H249" s="78"/>
      <c r="I249" s="151"/>
    </row>
    <row r="250" spans="8:9" ht="15.75" thickBot="1">
      <c r="H250" s="66" t="s">
        <v>497</v>
      </c>
      <c r="I250" s="151"/>
    </row>
    <row r="251" spans="8:10" ht="23.25" thickBot="1">
      <c r="H251" s="74"/>
      <c r="I251" s="84" t="s">
        <v>377</v>
      </c>
      <c r="J251" s="85" t="s">
        <v>376</v>
      </c>
    </row>
    <row r="252" spans="8:10" ht="15.75" thickBot="1">
      <c r="H252" s="131" t="s">
        <v>342</v>
      </c>
      <c r="I252" s="156" t="s">
        <v>498</v>
      </c>
      <c r="J252" s="70" t="s">
        <v>212</v>
      </c>
    </row>
    <row r="253" spans="8:10" ht="15.75" thickBot="1">
      <c r="H253" s="76" t="s">
        <v>344</v>
      </c>
      <c r="I253" s="156" t="s">
        <v>499</v>
      </c>
      <c r="J253" s="70" t="s">
        <v>212</v>
      </c>
    </row>
    <row r="254" spans="8:10" ht="15.75" thickBot="1">
      <c r="H254" s="76" t="s">
        <v>346</v>
      </c>
      <c r="I254" s="156" t="s">
        <v>500</v>
      </c>
      <c r="J254" s="70" t="s">
        <v>212</v>
      </c>
    </row>
    <row r="255" spans="8:10" ht="15.75" thickBot="1">
      <c r="H255" s="76" t="s">
        <v>348</v>
      </c>
      <c r="I255" s="156" t="s">
        <v>501</v>
      </c>
      <c r="J255" s="70" t="s">
        <v>212</v>
      </c>
    </row>
    <row r="256" spans="8:9" ht="15">
      <c r="H256" s="78"/>
      <c r="I256" s="151"/>
    </row>
    <row r="257" spans="8:9" ht="15.75" thickBot="1">
      <c r="H257" s="66" t="s">
        <v>502</v>
      </c>
      <c r="I257" s="151"/>
    </row>
    <row r="258" spans="8:10" ht="23.25" thickBot="1">
      <c r="H258" s="74"/>
      <c r="I258" s="84" t="s">
        <v>377</v>
      </c>
      <c r="J258" s="85" t="s">
        <v>376</v>
      </c>
    </row>
    <row r="259" spans="8:10" ht="15.75" thickBot="1">
      <c r="H259" s="131" t="s">
        <v>342</v>
      </c>
      <c r="I259" s="152" t="s">
        <v>503</v>
      </c>
      <c r="J259" s="70" t="s">
        <v>212</v>
      </c>
    </row>
    <row r="260" spans="8:10" ht="15.75" thickBot="1">
      <c r="H260" s="76" t="s">
        <v>344</v>
      </c>
      <c r="I260" s="152" t="s">
        <v>504</v>
      </c>
      <c r="J260" s="70" t="s">
        <v>212</v>
      </c>
    </row>
    <row r="261" spans="8:10" ht="15.75" thickBot="1">
      <c r="H261" s="76" t="s">
        <v>346</v>
      </c>
      <c r="I261" s="152" t="s">
        <v>505</v>
      </c>
      <c r="J261" s="70" t="s">
        <v>212</v>
      </c>
    </row>
    <row r="262" spans="8:10" ht="15.75" thickBot="1">
      <c r="H262" s="76" t="s">
        <v>348</v>
      </c>
      <c r="I262" s="152" t="s">
        <v>506</v>
      </c>
      <c r="J262" s="70" t="s">
        <v>212</v>
      </c>
    </row>
    <row r="263" spans="8:9" ht="15">
      <c r="H263" s="78"/>
      <c r="I263" s="151"/>
    </row>
    <row r="264" spans="8:9" ht="15.75" thickBot="1">
      <c r="H264" s="66" t="s">
        <v>205</v>
      </c>
      <c r="I264" s="151"/>
    </row>
    <row r="265" spans="8:10" ht="23.25" thickBot="1">
      <c r="H265" s="74"/>
      <c r="I265" s="84" t="s">
        <v>377</v>
      </c>
      <c r="J265" s="85" t="s">
        <v>376</v>
      </c>
    </row>
    <row r="266" spans="8:10" ht="15.75" thickBot="1">
      <c r="H266" s="131" t="s">
        <v>342</v>
      </c>
      <c r="I266" s="152" t="s">
        <v>507</v>
      </c>
      <c r="J266" s="70" t="s">
        <v>212</v>
      </c>
    </row>
    <row r="267" spans="8:10" ht="15.75" thickBot="1">
      <c r="H267" s="76" t="s">
        <v>344</v>
      </c>
      <c r="I267" s="152" t="s">
        <v>508</v>
      </c>
      <c r="J267" s="70" t="s">
        <v>212</v>
      </c>
    </row>
    <row r="268" spans="8:10" ht="15.75" thickBot="1">
      <c r="H268" s="76" t="s">
        <v>346</v>
      </c>
      <c r="I268" s="152" t="s">
        <v>509</v>
      </c>
      <c r="J268" s="70" t="s">
        <v>212</v>
      </c>
    </row>
    <row r="269" spans="8:10" ht="15.75" thickBot="1">
      <c r="H269" s="76" t="s">
        <v>348</v>
      </c>
      <c r="I269" s="152" t="s">
        <v>510</v>
      </c>
      <c r="J269" s="70" t="s">
        <v>212</v>
      </c>
    </row>
    <row r="270" spans="8:10" ht="15.75" thickBot="1">
      <c r="H270" s="76" t="s">
        <v>350</v>
      </c>
      <c r="I270" s="152" t="s">
        <v>511</v>
      </c>
      <c r="J270" s="70" t="s">
        <v>212</v>
      </c>
    </row>
    <row r="271" spans="8:9" ht="15">
      <c r="H271" s="78"/>
      <c r="I271" s="151"/>
    </row>
    <row r="272" spans="8:9" ht="15">
      <c r="H272" s="78"/>
      <c r="I272" s="151"/>
    </row>
    <row r="273" ht="15">
      <c r="H273" s="78"/>
    </row>
    <row r="274" ht="15">
      <c r="H274" s="78"/>
    </row>
    <row r="275" ht="15">
      <c r="H275" s="78"/>
    </row>
    <row r="276" ht="15">
      <c r="H276" s="78"/>
    </row>
    <row r="277" ht="15">
      <c r="H277" s="78"/>
    </row>
    <row r="278" ht="15">
      <c r="H278" s="78"/>
    </row>
    <row r="279" ht="15">
      <c r="H279" s="78"/>
    </row>
    <row r="280" ht="15">
      <c r="H280" s="78"/>
    </row>
    <row r="281" ht="15">
      <c r="H281" s="78"/>
    </row>
    <row r="282" ht="15">
      <c r="H282" s="78"/>
    </row>
    <row r="283" ht="15">
      <c r="H283" s="78"/>
    </row>
  </sheetData>
  <mergeCells count="12">
    <mergeCell ref="H2:J2"/>
    <mergeCell ref="H3:J4"/>
    <mergeCell ref="H9:H10"/>
    <mergeCell ref="J9:J10"/>
    <mergeCell ref="H11:H13"/>
    <mergeCell ref="J11:J13"/>
    <mergeCell ref="I11:I13"/>
    <mergeCell ref="I9:I10"/>
    <mergeCell ref="B2:F2"/>
    <mergeCell ref="B29:F29"/>
    <mergeCell ref="B30:D30"/>
    <mergeCell ref="B31:D31"/>
  </mergeCells>
  <hyperlinks>
    <hyperlink ref="B26" r:id="rId1" display="http://www.pk-mafell.cz/pily-pasove/mafell-pasova-pila-z-5-ec/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workbookViewId="0" topLeftCell="A1">
      <selection activeCell="D10" sqref="D10"/>
    </sheetView>
  </sheetViews>
  <sheetFormatPr defaultColWidth="9.140625" defaultRowHeight="15"/>
  <cols>
    <col min="1" max="1" width="3.00390625" style="0" bestFit="1" customWidth="1"/>
    <col min="2" max="2" width="46.00390625" style="1" customWidth="1"/>
    <col min="3" max="3" width="4.421875" style="6" customWidth="1"/>
    <col min="4" max="4" width="12.7109375" style="2" customWidth="1"/>
    <col min="5" max="5" width="17.8515625" style="2" customWidth="1"/>
    <col min="6" max="6" width="18.421875" style="0" customWidth="1"/>
  </cols>
  <sheetData>
    <row r="1" spans="2:6" ht="46.5" customHeight="1" thickBot="1">
      <c r="B1" s="139" t="s">
        <v>10</v>
      </c>
      <c r="C1" s="140"/>
      <c r="D1" s="140"/>
      <c r="E1" s="140"/>
      <c r="F1" s="141"/>
    </row>
    <row r="2" spans="2:6" ht="37.5" customHeight="1" thickBot="1">
      <c r="B2" s="18" t="s">
        <v>74</v>
      </c>
      <c r="C2" s="19" t="s">
        <v>8</v>
      </c>
      <c r="D2" s="109" t="s">
        <v>2</v>
      </c>
      <c r="E2" s="109" t="s">
        <v>0</v>
      </c>
      <c r="F2" s="199" t="s">
        <v>4</v>
      </c>
    </row>
    <row r="3" spans="1:6" s="1" customFormat="1" ht="39">
      <c r="A3" s="34">
        <v>1</v>
      </c>
      <c r="B3" s="44" t="s">
        <v>24</v>
      </c>
      <c r="C3" s="54">
        <v>3</v>
      </c>
      <c r="D3" s="111"/>
      <c r="E3" s="164">
        <f>D3*C3</f>
        <v>0</v>
      </c>
      <c r="F3" s="55">
        <f>E3*1.21</f>
        <v>0</v>
      </c>
    </row>
    <row r="4" spans="1:6" s="1" customFormat="1" ht="38.25">
      <c r="A4" s="34">
        <v>2</v>
      </c>
      <c r="B4" s="36" t="s">
        <v>25</v>
      </c>
      <c r="C4" s="47">
        <v>3</v>
      </c>
      <c r="D4" s="126"/>
      <c r="E4" s="164">
        <f aca="true" t="shared" si="0" ref="E4:E52">D4*C4</f>
        <v>0</v>
      </c>
      <c r="F4" s="53">
        <f aca="true" t="shared" si="1" ref="F4:F52">E4*1.21</f>
        <v>0</v>
      </c>
    </row>
    <row r="5" spans="1:6" s="1" customFormat="1" ht="25.5">
      <c r="A5" s="34">
        <v>3</v>
      </c>
      <c r="B5" s="36" t="s">
        <v>26</v>
      </c>
      <c r="C5" s="47">
        <v>2</v>
      </c>
      <c r="D5" s="126"/>
      <c r="E5" s="164">
        <f t="shared" si="0"/>
        <v>0</v>
      </c>
      <c r="F5" s="53">
        <f t="shared" si="1"/>
        <v>0</v>
      </c>
    </row>
    <row r="6" spans="1:6" s="1" customFormat="1" ht="25.5">
      <c r="A6" s="34">
        <v>4</v>
      </c>
      <c r="B6" s="36" t="s">
        <v>27</v>
      </c>
      <c r="C6" s="47">
        <v>1</v>
      </c>
      <c r="D6" s="126"/>
      <c r="E6" s="164">
        <f t="shared" si="0"/>
        <v>0</v>
      </c>
      <c r="F6" s="53">
        <f t="shared" si="1"/>
        <v>0</v>
      </c>
    </row>
    <row r="7" spans="1:6" s="1" customFormat="1" ht="25.5">
      <c r="A7" s="34">
        <v>5</v>
      </c>
      <c r="B7" s="36" t="s">
        <v>28</v>
      </c>
      <c r="C7" s="47">
        <v>1</v>
      </c>
      <c r="D7" s="126"/>
      <c r="E7" s="164">
        <f t="shared" si="0"/>
        <v>0</v>
      </c>
      <c r="F7" s="53">
        <f t="shared" si="1"/>
        <v>0</v>
      </c>
    </row>
    <row r="8" spans="1:6" s="1" customFormat="1" ht="38.25">
      <c r="A8" s="34">
        <v>6</v>
      </c>
      <c r="B8" s="36" t="s">
        <v>29</v>
      </c>
      <c r="C8" s="47">
        <v>3</v>
      </c>
      <c r="D8" s="126"/>
      <c r="E8" s="164">
        <f t="shared" si="0"/>
        <v>0</v>
      </c>
      <c r="F8" s="53">
        <f>E8*1.21</f>
        <v>0</v>
      </c>
    </row>
    <row r="9" spans="1:6" s="1" customFormat="1" ht="25.5">
      <c r="A9" s="34">
        <v>7</v>
      </c>
      <c r="B9" s="36" t="s">
        <v>30</v>
      </c>
      <c r="C9" s="47">
        <v>11</v>
      </c>
      <c r="D9" s="126"/>
      <c r="E9" s="164">
        <f t="shared" si="0"/>
        <v>0</v>
      </c>
      <c r="F9" s="53">
        <f>E9*1.21</f>
        <v>0</v>
      </c>
    </row>
    <row r="10" spans="1:6" s="1" customFormat="1" ht="38.25">
      <c r="A10" s="34">
        <v>8</v>
      </c>
      <c r="B10" s="36" t="s">
        <v>31</v>
      </c>
      <c r="C10" s="47">
        <v>2</v>
      </c>
      <c r="D10" s="126"/>
      <c r="E10" s="164">
        <f t="shared" si="0"/>
        <v>0</v>
      </c>
      <c r="F10" s="53">
        <f>E10*1.21</f>
        <v>0</v>
      </c>
    </row>
    <row r="11" spans="1:6" s="1" customFormat="1" ht="18.6" customHeight="1">
      <c r="A11" s="34">
        <v>9</v>
      </c>
      <c r="B11" s="37" t="s">
        <v>32</v>
      </c>
      <c r="C11" s="47">
        <v>2</v>
      </c>
      <c r="D11" s="126"/>
      <c r="E11" s="164">
        <f t="shared" si="0"/>
        <v>0</v>
      </c>
      <c r="F11" s="53">
        <f t="shared" si="1"/>
        <v>0</v>
      </c>
    </row>
    <row r="12" spans="1:6" s="7" customFormat="1" ht="38.25">
      <c r="A12" s="34">
        <v>10</v>
      </c>
      <c r="B12" s="38" t="s">
        <v>33</v>
      </c>
      <c r="C12" s="58">
        <v>2</v>
      </c>
      <c r="D12" s="113"/>
      <c r="E12" s="164">
        <f t="shared" si="0"/>
        <v>0</v>
      </c>
      <c r="F12" s="57">
        <f t="shared" si="1"/>
        <v>0</v>
      </c>
    </row>
    <row r="13" spans="1:6" s="8" customFormat="1" ht="38.25">
      <c r="A13" s="34">
        <v>11</v>
      </c>
      <c r="B13" s="39" t="s">
        <v>34</v>
      </c>
      <c r="C13" s="52">
        <v>2</v>
      </c>
      <c r="D13" s="113"/>
      <c r="E13" s="164">
        <f t="shared" si="0"/>
        <v>0</v>
      </c>
      <c r="F13" s="57">
        <f t="shared" si="1"/>
        <v>0</v>
      </c>
    </row>
    <row r="14" spans="1:6" s="8" customFormat="1" ht="25.5">
      <c r="A14" s="34">
        <v>12</v>
      </c>
      <c r="B14" s="39" t="s">
        <v>35</v>
      </c>
      <c r="C14" s="52">
        <v>2</v>
      </c>
      <c r="D14" s="113"/>
      <c r="E14" s="164">
        <f t="shared" si="0"/>
        <v>0</v>
      </c>
      <c r="F14" s="57">
        <f t="shared" si="1"/>
        <v>0</v>
      </c>
    </row>
    <row r="15" spans="1:6" ht="25.5">
      <c r="A15" s="34">
        <v>13</v>
      </c>
      <c r="B15" s="40" t="s">
        <v>36</v>
      </c>
      <c r="C15" s="48">
        <v>2</v>
      </c>
      <c r="D15" s="126"/>
      <c r="E15" s="164">
        <f t="shared" si="0"/>
        <v>0</v>
      </c>
      <c r="F15" s="53">
        <f t="shared" si="1"/>
        <v>0</v>
      </c>
    </row>
    <row r="16" spans="1:6" s="8" customFormat="1" ht="38.25">
      <c r="A16" s="34">
        <v>14</v>
      </c>
      <c r="B16" s="39" t="s">
        <v>37</v>
      </c>
      <c r="C16" s="52">
        <v>1</v>
      </c>
      <c r="D16" s="113"/>
      <c r="E16" s="164">
        <f t="shared" si="0"/>
        <v>0</v>
      </c>
      <c r="F16" s="57">
        <f t="shared" si="1"/>
        <v>0</v>
      </c>
    </row>
    <row r="17" spans="1:6" s="7" customFormat="1" ht="51">
      <c r="A17" s="34">
        <v>15</v>
      </c>
      <c r="B17" s="41" t="s">
        <v>38</v>
      </c>
      <c r="C17" s="58">
        <v>1</v>
      </c>
      <c r="D17" s="113"/>
      <c r="E17" s="164">
        <f t="shared" si="0"/>
        <v>0</v>
      </c>
      <c r="F17" s="57">
        <f t="shared" si="1"/>
        <v>0</v>
      </c>
    </row>
    <row r="18" spans="1:6" ht="25.5">
      <c r="A18" s="34">
        <v>16</v>
      </c>
      <c r="B18" s="40" t="s">
        <v>39</v>
      </c>
      <c r="C18" s="49">
        <v>2</v>
      </c>
      <c r="D18" s="165"/>
      <c r="E18" s="164">
        <f t="shared" si="0"/>
        <v>0</v>
      </c>
      <c r="F18" s="53">
        <f t="shared" si="1"/>
        <v>0</v>
      </c>
    </row>
    <row r="19" spans="1:6" s="8" customFormat="1" ht="38.25">
      <c r="A19" s="34">
        <v>17</v>
      </c>
      <c r="B19" s="39" t="s">
        <v>40</v>
      </c>
      <c r="C19" s="52">
        <v>1</v>
      </c>
      <c r="D19" s="166"/>
      <c r="E19" s="164">
        <f t="shared" si="0"/>
        <v>0</v>
      </c>
      <c r="F19" s="57">
        <f t="shared" si="1"/>
        <v>0</v>
      </c>
    </row>
    <row r="20" spans="1:6" s="31" customFormat="1" ht="38.25">
      <c r="A20" s="34">
        <v>18</v>
      </c>
      <c r="B20" s="39" t="s">
        <v>41</v>
      </c>
      <c r="C20" s="52">
        <v>2</v>
      </c>
      <c r="D20" s="166"/>
      <c r="E20" s="164">
        <f t="shared" si="0"/>
        <v>0</v>
      </c>
      <c r="F20" s="53">
        <f t="shared" si="1"/>
        <v>0</v>
      </c>
    </row>
    <row r="21" spans="1:6" ht="38.25">
      <c r="A21" s="34">
        <v>19</v>
      </c>
      <c r="B21" s="40" t="s">
        <v>42</v>
      </c>
      <c r="C21" s="48">
        <v>1</v>
      </c>
      <c r="D21" s="126"/>
      <c r="E21" s="164">
        <f t="shared" si="0"/>
        <v>0</v>
      </c>
      <c r="F21" s="53">
        <f t="shared" si="1"/>
        <v>0</v>
      </c>
    </row>
    <row r="22" spans="1:6" ht="15">
      <c r="A22" s="34">
        <v>20</v>
      </c>
      <c r="B22" s="40" t="s">
        <v>43</v>
      </c>
      <c r="C22" s="48">
        <v>1</v>
      </c>
      <c r="D22" s="126"/>
      <c r="E22" s="164">
        <f t="shared" si="0"/>
        <v>0</v>
      </c>
      <c r="F22" s="53">
        <f t="shared" si="1"/>
        <v>0</v>
      </c>
    </row>
    <row r="23" spans="1:6" ht="15">
      <c r="A23" s="34">
        <v>21</v>
      </c>
      <c r="B23" s="40" t="s">
        <v>44</v>
      </c>
      <c r="C23" s="48">
        <v>1</v>
      </c>
      <c r="D23" s="126"/>
      <c r="E23" s="164">
        <f t="shared" si="0"/>
        <v>0</v>
      </c>
      <c r="F23" s="53">
        <f t="shared" si="1"/>
        <v>0</v>
      </c>
    </row>
    <row r="24" spans="1:6" ht="26.25">
      <c r="A24" s="34">
        <v>22</v>
      </c>
      <c r="B24" s="42" t="s">
        <v>73</v>
      </c>
      <c r="C24" s="51">
        <v>2</v>
      </c>
      <c r="D24" s="167"/>
      <c r="E24" s="164">
        <f t="shared" si="0"/>
        <v>0</v>
      </c>
      <c r="F24" s="53">
        <f t="shared" si="1"/>
        <v>0</v>
      </c>
    </row>
    <row r="25" spans="1:6" ht="25.5">
      <c r="A25" s="34">
        <v>23</v>
      </c>
      <c r="B25" s="40" t="s">
        <v>45</v>
      </c>
      <c r="C25" s="48">
        <v>1</v>
      </c>
      <c r="D25" s="126"/>
      <c r="E25" s="164">
        <f t="shared" si="0"/>
        <v>0</v>
      </c>
      <c r="F25" s="53">
        <f t="shared" si="1"/>
        <v>0</v>
      </c>
    </row>
    <row r="26" spans="1:6" ht="25.5">
      <c r="A26" s="34">
        <v>24</v>
      </c>
      <c r="B26" s="40" t="s">
        <v>46</v>
      </c>
      <c r="C26" s="48">
        <v>1</v>
      </c>
      <c r="D26" s="126"/>
      <c r="E26" s="164">
        <f t="shared" si="0"/>
        <v>0</v>
      </c>
      <c r="F26" s="53">
        <f t="shared" si="1"/>
        <v>0</v>
      </c>
    </row>
    <row r="27" spans="1:6" ht="15">
      <c r="A27" s="34">
        <v>25</v>
      </c>
      <c r="B27" s="45" t="s">
        <v>47</v>
      </c>
      <c r="C27" s="50">
        <v>2</v>
      </c>
      <c r="D27" s="126"/>
      <c r="E27" s="164">
        <f t="shared" si="0"/>
        <v>0</v>
      </c>
      <c r="F27" s="53">
        <f t="shared" si="1"/>
        <v>0</v>
      </c>
    </row>
    <row r="28" spans="1:6" ht="51">
      <c r="A28" s="34">
        <v>26</v>
      </c>
      <c r="B28" s="40" t="s">
        <v>48</v>
      </c>
      <c r="C28" s="48">
        <v>2</v>
      </c>
      <c r="D28" s="126"/>
      <c r="E28" s="164">
        <f t="shared" si="0"/>
        <v>0</v>
      </c>
      <c r="F28" s="53">
        <f t="shared" si="1"/>
        <v>0</v>
      </c>
    </row>
    <row r="29" spans="1:6" ht="25.5">
      <c r="A29" s="34">
        <v>27</v>
      </c>
      <c r="B29" s="40" t="s">
        <v>49</v>
      </c>
      <c r="C29" s="48">
        <v>1</v>
      </c>
      <c r="D29" s="126"/>
      <c r="E29" s="164">
        <f t="shared" si="0"/>
        <v>0</v>
      </c>
      <c r="F29" s="53">
        <f t="shared" si="1"/>
        <v>0</v>
      </c>
    </row>
    <row r="30" spans="1:6" ht="15">
      <c r="A30" s="34">
        <v>28</v>
      </c>
      <c r="B30" s="40" t="s">
        <v>50</v>
      </c>
      <c r="C30" s="48">
        <v>1</v>
      </c>
      <c r="D30" s="126"/>
      <c r="E30" s="164">
        <f t="shared" si="0"/>
        <v>0</v>
      </c>
      <c r="F30" s="53">
        <f t="shared" si="1"/>
        <v>0</v>
      </c>
    </row>
    <row r="31" spans="1:6" ht="15">
      <c r="A31" s="34">
        <v>29</v>
      </c>
      <c r="B31" s="40" t="s">
        <v>51</v>
      </c>
      <c r="C31" s="48">
        <v>1</v>
      </c>
      <c r="D31" s="126"/>
      <c r="E31" s="164">
        <f t="shared" si="0"/>
        <v>0</v>
      </c>
      <c r="F31" s="53">
        <f t="shared" si="1"/>
        <v>0</v>
      </c>
    </row>
    <row r="32" spans="1:6" ht="15">
      <c r="A32" s="34">
        <v>30</v>
      </c>
      <c r="B32" s="40" t="s">
        <v>52</v>
      </c>
      <c r="C32" s="48">
        <v>2</v>
      </c>
      <c r="D32" s="126"/>
      <c r="E32" s="164">
        <f t="shared" si="0"/>
        <v>0</v>
      </c>
      <c r="F32" s="53">
        <f t="shared" si="1"/>
        <v>0</v>
      </c>
    </row>
    <row r="33" spans="1:6" ht="15">
      <c r="A33" s="34">
        <v>31</v>
      </c>
      <c r="B33" s="40" t="s">
        <v>53</v>
      </c>
      <c r="C33" s="48">
        <v>2</v>
      </c>
      <c r="D33" s="126"/>
      <c r="E33" s="164">
        <f t="shared" si="0"/>
        <v>0</v>
      </c>
      <c r="F33" s="53">
        <f t="shared" si="1"/>
        <v>0</v>
      </c>
    </row>
    <row r="34" spans="1:6" s="31" customFormat="1" ht="15">
      <c r="A34" s="34">
        <v>32</v>
      </c>
      <c r="B34" s="39" t="s">
        <v>54</v>
      </c>
      <c r="C34" s="52">
        <v>2</v>
      </c>
      <c r="D34" s="113"/>
      <c r="E34" s="164">
        <f t="shared" si="0"/>
        <v>0</v>
      </c>
      <c r="F34" s="53">
        <f t="shared" si="1"/>
        <v>0</v>
      </c>
    </row>
    <row r="35" spans="1:6" ht="15">
      <c r="A35" s="34">
        <v>33</v>
      </c>
      <c r="B35" s="40" t="s">
        <v>55</v>
      </c>
      <c r="C35" s="48">
        <v>2</v>
      </c>
      <c r="D35" s="126"/>
      <c r="E35" s="164">
        <f t="shared" si="0"/>
        <v>0</v>
      </c>
      <c r="F35" s="53">
        <f t="shared" si="1"/>
        <v>0</v>
      </c>
    </row>
    <row r="36" spans="1:6" ht="15">
      <c r="A36" s="34">
        <v>34</v>
      </c>
      <c r="B36" s="40" t="s">
        <v>56</v>
      </c>
      <c r="C36" s="48">
        <v>2</v>
      </c>
      <c r="D36" s="126"/>
      <c r="E36" s="164">
        <f t="shared" si="0"/>
        <v>0</v>
      </c>
      <c r="F36" s="53">
        <f t="shared" si="1"/>
        <v>0</v>
      </c>
    </row>
    <row r="37" spans="1:6" ht="15">
      <c r="A37" s="34">
        <v>35</v>
      </c>
      <c r="B37" s="40" t="s">
        <v>57</v>
      </c>
      <c r="C37" s="48">
        <v>1</v>
      </c>
      <c r="D37" s="126"/>
      <c r="E37" s="164">
        <f t="shared" si="0"/>
        <v>0</v>
      </c>
      <c r="F37" s="53">
        <f t="shared" si="1"/>
        <v>0</v>
      </c>
    </row>
    <row r="38" spans="1:6" ht="15">
      <c r="A38" s="34">
        <v>36</v>
      </c>
      <c r="B38" s="40" t="s">
        <v>58</v>
      </c>
      <c r="C38" s="48">
        <v>1</v>
      </c>
      <c r="D38" s="126"/>
      <c r="E38" s="164">
        <f t="shared" si="0"/>
        <v>0</v>
      </c>
      <c r="F38" s="53">
        <f t="shared" si="1"/>
        <v>0</v>
      </c>
    </row>
    <row r="39" spans="1:6" ht="15">
      <c r="A39" s="34">
        <v>37</v>
      </c>
      <c r="B39" s="40" t="s">
        <v>59</v>
      </c>
      <c r="C39" s="48">
        <v>2</v>
      </c>
      <c r="D39" s="126"/>
      <c r="E39" s="164">
        <f t="shared" si="0"/>
        <v>0</v>
      </c>
      <c r="F39" s="53">
        <f t="shared" si="1"/>
        <v>0</v>
      </c>
    </row>
    <row r="40" spans="1:6" ht="15">
      <c r="A40" s="34">
        <v>38</v>
      </c>
      <c r="B40" s="40" t="s">
        <v>60</v>
      </c>
      <c r="C40" s="48">
        <v>2</v>
      </c>
      <c r="D40" s="126"/>
      <c r="E40" s="164">
        <f t="shared" si="0"/>
        <v>0</v>
      </c>
      <c r="F40" s="53">
        <f t="shared" si="1"/>
        <v>0</v>
      </c>
    </row>
    <row r="41" spans="1:6" ht="16.15" customHeight="1">
      <c r="A41" s="34">
        <v>39</v>
      </c>
      <c r="B41" s="40" t="s">
        <v>61</v>
      </c>
      <c r="C41" s="48">
        <v>2</v>
      </c>
      <c r="D41" s="126"/>
      <c r="E41" s="164">
        <f t="shared" si="0"/>
        <v>0</v>
      </c>
      <c r="F41" s="53">
        <f t="shared" si="1"/>
        <v>0</v>
      </c>
    </row>
    <row r="42" spans="1:6" ht="16.15" customHeight="1">
      <c r="A42" s="34">
        <v>40</v>
      </c>
      <c r="B42" s="40" t="s">
        <v>62</v>
      </c>
      <c r="C42" s="48">
        <v>2</v>
      </c>
      <c r="D42" s="126"/>
      <c r="E42" s="164">
        <f t="shared" si="0"/>
        <v>0</v>
      </c>
      <c r="F42" s="53">
        <f t="shared" si="1"/>
        <v>0</v>
      </c>
    </row>
    <row r="43" spans="1:6" s="8" customFormat="1" ht="15">
      <c r="A43" s="34">
        <v>41</v>
      </c>
      <c r="B43" s="39" t="s">
        <v>63</v>
      </c>
      <c r="C43" s="52">
        <v>1</v>
      </c>
      <c r="D43" s="113"/>
      <c r="E43" s="164">
        <f t="shared" si="0"/>
        <v>0</v>
      </c>
      <c r="F43" s="57">
        <f t="shared" si="1"/>
        <v>0</v>
      </c>
    </row>
    <row r="44" spans="1:6" s="8" customFormat="1" ht="15">
      <c r="A44" s="34">
        <v>42</v>
      </c>
      <c r="B44" s="39" t="s">
        <v>64</v>
      </c>
      <c r="C44" s="52">
        <v>1</v>
      </c>
      <c r="D44" s="113"/>
      <c r="E44" s="164">
        <f t="shared" si="0"/>
        <v>0</v>
      </c>
      <c r="F44" s="57">
        <f t="shared" si="1"/>
        <v>0</v>
      </c>
    </row>
    <row r="45" spans="1:6" s="8" customFormat="1" ht="15">
      <c r="A45" s="34">
        <v>43</v>
      </c>
      <c r="B45" s="39" t="s">
        <v>65</v>
      </c>
      <c r="C45" s="52">
        <v>1</v>
      </c>
      <c r="D45" s="113"/>
      <c r="E45" s="164">
        <f t="shared" si="0"/>
        <v>0</v>
      </c>
      <c r="F45" s="57">
        <f t="shared" si="1"/>
        <v>0</v>
      </c>
    </row>
    <row r="46" spans="1:6" s="8" customFormat="1" ht="15">
      <c r="A46" s="34">
        <v>44</v>
      </c>
      <c r="B46" s="39" t="s">
        <v>66</v>
      </c>
      <c r="C46" s="52">
        <v>2</v>
      </c>
      <c r="D46" s="113"/>
      <c r="E46" s="164">
        <f t="shared" si="0"/>
        <v>0</v>
      </c>
      <c r="F46" s="57">
        <f t="shared" si="1"/>
        <v>0</v>
      </c>
    </row>
    <row r="47" spans="1:6" s="8" customFormat="1" ht="15">
      <c r="A47" s="34">
        <v>45</v>
      </c>
      <c r="B47" s="39" t="s">
        <v>67</v>
      </c>
      <c r="C47" s="52">
        <v>5</v>
      </c>
      <c r="D47" s="113"/>
      <c r="E47" s="164">
        <f t="shared" si="0"/>
        <v>0</v>
      </c>
      <c r="F47" s="57">
        <f t="shared" si="1"/>
        <v>0</v>
      </c>
    </row>
    <row r="48" spans="1:6" ht="15">
      <c r="A48" s="34">
        <v>46</v>
      </c>
      <c r="B48" s="40" t="s">
        <v>68</v>
      </c>
      <c r="C48" s="48">
        <v>5</v>
      </c>
      <c r="D48" s="126"/>
      <c r="E48" s="164">
        <f t="shared" si="0"/>
        <v>0</v>
      </c>
      <c r="F48" s="53">
        <f t="shared" si="1"/>
        <v>0</v>
      </c>
    </row>
    <row r="49" spans="1:6" ht="15">
      <c r="A49" s="34">
        <v>47</v>
      </c>
      <c r="B49" s="43" t="s">
        <v>69</v>
      </c>
      <c r="C49" s="32">
        <v>6</v>
      </c>
      <c r="D49" s="168"/>
      <c r="E49" s="164">
        <f t="shared" si="0"/>
        <v>0</v>
      </c>
      <c r="F49" s="33">
        <f t="shared" si="1"/>
        <v>0</v>
      </c>
    </row>
    <row r="50" spans="1:6" ht="15">
      <c r="A50" s="34">
        <v>48</v>
      </c>
      <c r="B50" s="43" t="s">
        <v>70</v>
      </c>
      <c r="C50" s="32">
        <v>6</v>
      </c>
      <c r="D50" s="168"/>
      <c r="E50" s="164">
        <f t="shared" si="0"/>
        <v>0</v>
      </c>
      <c r="F50" s="33">
        <f t="shared" si="1"/>
        <v>0</v>
      </c>
    </row>
    <row r="51" spans="1:6" ht="15">
      <c r="A51" s="34">
        <v>49</v>
      </c>
      <c r="B51" s="43" t="s">
        <v>71</v>
      </c>
      <c r="C51" s="32">
        <v>6</v>
      </c>
      <c r="D51" s="168"/>
      <c r="E51" s="164">
        <f t="shared" si="0"/>
        <v>0</v>
      </c>
      <c r="F51" s="33">
        <f t="shared" si="1"/>
        <v>0</v>
      </c>
    </row>
    <row r="52" spans="1:6" ht="15.75" thickBot="1">
      <c r="A52" s="34">
        <v>50</v>
      </c>
      <c r="B52" s="46" t="s">
        <v>72</v>
      </c>
      <c r="C52" s="35">
        <v>6</v>
      </c>
      <c r="D52" s="128"/>
      <c r="E52" s="169">
        <f t="shared" si="0"/>
        <v>0</v>
      </c>
      <c r="F52" s="16">
        <f t="shared" si="1"/>
        <v>0</v>
      </c>
    </row>
    <row r="53" spans="2:6" ht="9" customHeight="1" thickBot="1">
      <c r="B53" s="142"/>
      <c r="C53" s="142"/>
      <c r="D53" s="142"/>
      <c r="E53" s="142"/>
      <c r="F53" s="177"/>
    </row>
    <row r="54" spans="2:6" s="9" customFormat="1" ht="18" thickBot="1">
      <c r="B54" s="179" t="s">
        <v>0</v>
      </c>
      <c r="C54" s="180"/>
      <c r="D54" s="181"/>
      <c r="E54" s="182">
        <f>SUM(E3:E52)</f>
        <v>0</v>
      </c>
      <c r="F54" s="193"/>
    </row>
    <row r="55" spans="2:5" s="9" customFormat="1" ht="18" thickBot="1">
      <c r="B55" s="183" t="s">
        <v>1</v>
      </c>
      <c r="C55" s="184"/>
      <c r="D55" s="185"/>
      <c r="E55" s="186">
        <f>SUM(F3:F52)</f>
        <v>0</v>
      </c>
    </row>
    <row r="56" spans="2:5" s="9" customFormat="1" ht="17.25">
      <c r="B56" s="30"/>
      <c r="C56" s="10"/>
      <c r="D56" s="11"/>
      <c r="E56" s="11"/>
    </row>
  </sheetData>
  <mergeCells count="4">
    <mergeCell ref="B1:F1"/>
    <mergeCell ref="B53:F53"/>
    <mergeCell ref="B54:D54"/>
    <mergeCell ref="B55:D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"/>
  <sheetViews>
    <sheetView workbookViewId="0" topLeftCell="A1">
      <selection activeCell="D109" sqref="D109"/>
    </sheetView>
  </sheetViews>
  <sheetFormatPr defaultColWidth="9.140625" defaultRowHeight="15"/>
  <cols>
    <col min="1" max="1" width="4.00390625" style="0" bestFit="1" customWidth="1"/>
    <col min="2" max="2" width="46.00390625" style="1" customWidth="1"/>
    <col min="3" max="3" width="6.00390625" style="6" customWidth="1"/>
    <col min="4" max="4" width="12.421875" style="2" customWidth="1"/>
    <col min="5" max="5" width="18.140625" style="2" customWidth="1"/>
    <col min="6" max="6" width="20.140625" style="0" customWidth="1"/>
  </cols>
  <sheetData>
    <row r="1" spans="2:6" ht="48.75" customHeight="1" thickBot="1">
      <c r="B1" s="139" t="s">
        <v>11</v>
      </c>
      <c r="C1" s="140"/>
      <c r="D1" s="140"/>
      <c r="E1" s="140"/>
      <c r="F1" s="141"/>
    </row>
    <row r="2" spans="2:6" ht="37.5" customHeight="1" thickBot="1">
      <c r="B2" s="56" t="s">
        <v>74</v>
      </c>
      <c r="C2" s="201" t="s">
        <v>387</v>
      </c>
      <c r="D2" s="200" t="s">
        <v>2</v>
      </c>
      <c r="E2" s="202" t="s">
        <v>0</v>
      </c>
      <c r="F2" s="203" t="s">
        <v>4</v>
      </c>
    </row>
    <row r="3" spans="1:6" s="1" customFormat="1" ht="53.25" customHeight="1">
      <c r="A3" s="34">
        <v>1</v>
      </c>
      <c r="B3" s="44" t="s">
        <v>75</v>
      </c>
      <c r="C3" s="54">
        <v>4</v>
      </c>
      <c r="D3" s="170"/>
      <c r="E3" s="164">
        <f>D3*C3</f>
        <v>0</v>
      </c>
      <c r="F3" s="118">
        <f>E3*1.21</f>
        <v>0</v>
      </c>
    </row>
    <row r="4" spans="1:6" s="1" customFormat="1" ht="51">
      <c r="A4" s="34">
        <v>2</v>
      </c>
      <c r="B4" s="36" t="s">
        <v>76</v>
      </c>
      <c r="C4" s="47">
        <v>3</v>
      </c>
      <c r="D4" s="126"/>
      <c r="E4" s="164">
        <f aca="true" t="shared" si="0" ref="E4:E67">D4*C4</f>
        <v>0</v>
      </c>
      <c r="F4" s="118">
        <f aca="true" t="shared" si="1" ref="F4:F67">E4*1.21</f>
        <v>0</v>
      </c>
    </row>
    <row r="5" spans="1:6" s="1" customFormat="1" ht="63.75">
      <c r="A5" s="34">
        <v>3</v>
      </c>
      <c r="B5" s="36" t="s">
        <v>174</v>
      </c>
      <c r="C5" s="47">
        <v>4</v>
      </c>
      <c r="D5" s="126"/>
      <c r="E5" s="164">
        <f t="shared" si="0"/>
        <v>0</v>
      </c>
      <c r="F5" s="118">
        <f t="shared" si="1"/>
        <v>0</v>
      </c>
    </row>
    <row r="6" spans="1:6" s="1" customFormat="1" ht="38.25">
      <c r="A6" s="34">
        <v>4</v>
      </c>
      <c r="B6" s="36" t="s">
        <v>77</v>
      </c>
      <c r="C6" s="47">
        <v>2</v>
      </c>
      <c r="D6" s="126"/>
      <c r="E6" s="164">
        <f t="shared" si="0"/>
        <v>0</v>
      </c>
      <c r="F6" s="118">
        <f t="shared" si="1"/>
        <v>0</v>
      </c>
    </row>
    <row r="7" spans="1:6" s="1" customFormat="1" ht="51">
      <c r="A7" s="34">
        <v>5</v>
      </c>
      <c r="B7" s="36" t="s">
        <v>78</v>
      </c>
      <c r="C7" s="47">
        <v>1</v>
      </c>
      <c r="D7" s="126"/>
      <c r="E7" s="164">
        <f t="shared" si="0"/>
        <v>0</v>
      </c>
      <c r="F7" s="118">
        <f t="shared" si="1"/>
        <v>0</v>
      </c>
    </row>
    <row r="8" spans="1:6" s="1" customFormat="1" ht="25.5">
      <c r="A8" s="34">
        <v>6</v>
      </c>
      <c r="B8" s="36" t="s">
        <v>79</v>
      </c>
      <c r="C8" s="47">
        <v>1</v>
      </c>
      <c r="D8" s="126"/>
      <c r="E8" s="164">
        <f t="shared" si="0"/>
        <v>0</v>
      </c>
      <c r="F8" s="118">
        <f t="shared" si="1"/>
        <v>0</v>
      </c>
    </row>
    <row r="9" spans="1:6" s="1" customFormat="1" ht="38.25">
      <c r="A9" s="34">
        <v>7</v>
      </c>
      <c r="B9" s="39" t="s">
        <v>80</v>
      </c>
      <c r="C9" s="47">
        <v>2</v>
      </c>
      <c r="D9" s="126"/>
      <c r="E9" s="164">
        <f t="shared" si="0"/>
        <v>0</v>
      </c>
      <c r="F9" s="118">
        <f t="shared" si="1"/>
        <v>0</v>
      </c>
    </row>
    <row r="10" spans="1:6" s="1" customFormat="1" ht="38.25">
      <c r="A10" s="34">
        <v>8</v>
      </c>
      <c r="B10" s="37" t="s">
        <v>81</v>
      </c>
      <c r="C10" s="47">
        <v>1</v>
      </c>
      <c r="D10" s="126"/>
      <c r="E10" s="164">
        <f t="shared" si="0"/>
        <v>0</v>
      </c>
      <c r="F10" s="118">
        <f t="shared" si="1"/>
        <v>0</v>
      </c>
    </row>
    <row r="11" spans="1:6" s="7" customFormat="1" ht="38.25">
      <c r="A11" s="34">
        <v>9</v>
      </c>
      <c r="B11" s="38" t="s">
        <v>82</v>
      </c>
      <c r="C11" s="58">
        <v>1</v>
      </c>
      <c r="D11" s="113"/>
      <c r="E11" s="164">
        <f t="shared" si="0"/>
        <v>0</v>
      </c>
      <c r="F11" s="118">
        <f t="shared" si="1"/>
        <v>0</v>
      </c>
    </row>
    <row r="12" spans="1:6" s="8" customFormat="1" ht="51">
      <c r="A12" s="34">
        <v>10</v>
      </c>
      <c r="B12" s="40" t="s">
        <v>83</v>
      </c>
      <c r="C12" s="52">
        <v>1</v>
      </c>
      <c r="D12" s="113"/>
      <c r="E12" s="164">
        <f t="shared" si="0"/>
        <v>0</v>
      </c>
      <c r="F12" s="118">
        <f t="shared" si="1"/>
        <v>0</v>
      </c>
    </row>
    <row r="13" spans="1:6" s="8" customFormat="1" ht="38.25">
      <c r="A13" s="34">
        <v>11</v>
      </c>
      <c r="B13" s="39" t="s">
        <v>84</v>
      </c>
      <c r="C13" s="52">
        <v>1</v>
      </c>
      <c r="D13" s="113"/>
      <c r="E13" s="164">
        <f t="shared" si="0"/>
        <v>0</v>
      </c>
      <c r="F13" s="118">
        <f t="shared" si="1"/>
        <v>0</v>
      </c>
    </row>
    <row r="14" spans="1:6" ht="38.25">
      <c r="A14" s="34">
        <v>12</v>
      </c>
      <c r="B14" s="39" t="s">
        <v>85</v>
      </c>
      <c r="C14" s="48">
        <v>1</v>
      </c>
      <c r="D14" s="126"/>
      <c r="E14" s="164">
        <f t="shared" si="0"/>
        <v>0</v>
      </c>
      <c r="F14" s="118">
        <f t="shared" si="1"/>
        <v>0</v>
      </c>
    </row>
    <row r="15" spans="1:6" s="8" customFormat="1" ht="25.5">
      <c r="A15" s="34">
        <v>13</v>
      </c>
      <c r="B15" s="40" t="s">
        <v>86</v>
      </c>
      <c r="C15" s="52">
        <v>3</v>
      </c>
      <c r="D15" s="113"/>
      <c r="E15" s="164">
        <f t="shared" si="0"/>
        <v>0</v>
      </c>
      <c r="F15" s="118">
        <f t="shared" si="1"/>
        <v>0</v>
      </c>
    </row>
    <row r="16" spans="1:6" s="7" customFormat="1" ht="38.25">
      <c r="A16" s="34">
        <v>14</v>
      </c>
      <c r="B16" s="40" t="s">
        <v>87</v>
      </c>
      <c r="C16" s="58">
        <v>1</v>
      </c>
      <c r="D16" s="113"/>
      <c r="E16" s="164">
        <f t="shared" si="0"/>
        <v>0</v>
      </c>
      <c r="F16" s="118">
        <f t="shared" si="1"/>
        <v>0</v>
      </c>
    </row>
    <row r="17" spans="1:6" ht="25.5">
      <c r="A17" s="34">
        <v>15</v>
      </c>
      <c r="B17" s="40" t="s">
        <v>88</v>
      </c>
      <c r="C17" s="49">
        <v>1</v>
      </c>
      <c r="D17" s="165"/>
      <c r="E17" s="164">
        <f t="shared" si="0"/>
        <v>0</v>
      </c>
      <c r="F17" s="118">
        <f t="shared" si="1"/>
        <v>0</v>
      </c>
    </row>
    <row r="18" spans="1:6" s="8" customFormat="1" ht="51.75">
      <c r="A18" s="34">
        <v>16</v>
      </c>
      <c r="B18" s="42" t="s">
        <v>89</v>
      </c>
      <c r="C18" s="52">
        <v>1</v>
      </c>
      <c r="D18" s="166"/>
      <c r="E18" s="164">
        <f t="shared" si="0"/>
        <v>0</v>
      </c>
      <c r="F18" s="118">
        <f t="shared" si="1"/>
        <v>0</v>
      </c>
    </row>
    <row r="19" spans="1:6" s="31" customFormat="1" ht="51">
      <c r="A19" s="34">
        <v>17</v>
      </c>
      <c r="B19" s="40" t="s">
        <v>90</v>
      </c>
      <c r="C19" s="52">
        <v>2</v>
      </c>
      <c r="D19" s="166"/>
      <c r="E19" s="164">
        <f t="shared" si="0"/>
        <v>0</v>
      </c>
      <c r="F19" s="118">
        <f t="shared" si="1"/>
        <v>0</v>
      </c>
    </row>
    <row r="20" spans="1:6" ht="38.25">
      <c r="A20" s="34">
        <v>18</v>
      </c>
      <c r="B20" s="40" t="s">
        <v>91</v>
      </c>
      <c r="C20" s="48">
        <v>2</v>
      </c>
      <c r="D20" s="126"/>
      <c r="E20" s="164">
        <f t="shared" si="0"/>
        <v>0</v>
      </c>
      <c r="F20" s="118">
        <f t="shared" si="1"/>
        <v>0</v>
      </c>
    </row>
    <row r="21" spans="1:6" ht="38.25">
      <c r="A21" s="34">
        <v>19</v>
      </c>
      <c r="B21" s="40" t="s">
        <v>92</v>
      </c>
      <c r="C21" s="48">
        <v>1</v>
      </c>
      <c r="D21" s="126"/>
      <c r="E21" s="164">
        <f t="shared" si="0"/>
        <v>0</v>
      </c>
      <c r="F21" s="118">
        <f t="shared" si="1"/>
        <v>0</v>
      </c>
    </row>
    <row r="22" spans="1:6" ht="15">
      <c r="A22" s="34">
        <v>20</v>
      </c>
      <c r="B22" s="60" t="s">
        <v>93</v>
      </c>
      <c r="C22" s="48">
        <v>1</v>
      </c>
      <c r="D22" s="126"/>
      <c r="E22" s="164">
        <f t="shared" si="0"/>
        <v>0</v>
      </c>
      <c r="F22" s="118">
        <f t="shared" si="1"/>
        <v>0</v>
      </c>
    </row>
    <row r="23" spans="1:6" ht="25.5">
      <c r="A23" s="34">
        <v>21</v>
      </c>
      <c r="B23" s="40" t="s">
        <v>94</v>
      </c>
      <c r="C23" s="51">
        <v>2</v>
      </c>
      <c r="D23" s="167"/>
      <c r="E23" s="164">
        <f t="shared" si="0"/>
        <v>0</v>
      </c>
      <c r="F23" s="118">
        <f t="shared" si="1"/>
        <v>0</v>
      </c>
    </row>
    <row r="24" spans="1:6" ht="25.5">
      <c r="A24" s="34">
        <v>22</v>
      </c>
      <c r="B24" s="40" t="s">
        <v>95</v>
      </c>
      <c r="C24" s="48">
        <v>1</v>
      </c>
      <c r="D24" s="126"/>
      <c r="E24" s="164">
        <f t="shared" si="0"/>
        <v>0</v>
      </c>
      <c r="F24" s="118">
        <f t="shared" si="1"/>
        <v>0</v>
      </c>
    </row>
    <row r="25" spans="1:6" ht="15">
      <c r="A25" s="34">
        <v>23</v>
      </c>
      <c r="B25" s="60" t="s">
        <v>96</v>
      </c>
      <c r="C25" s="48">
        <v>3</v>
      </c>
      <c r="D25" s="126"/>
      <c r="E25" s="164">
        <f t="shared" si="0"/>
        <v>0</v>
      </c>
      <c r="F25" s="118">
        <f t="shared" si="1"/>
        <v>0</v>
      </c>
    </row>
    <row r="26" spans="1:6" ht="15">
      <c r="A26" s="34">
        <v>24</v>
      </c>
      <c r="B26" s="61" t="s">
        <v>97</v>
      </c>
      <c r="C26" s="50">
        <v>3</v>
      </c>
      <c r="D26" s="126"/>
      <c r="E26" s="164">
        <f t="shared" si="0"/>
        <v>0</v>
      </c>
      <c r="F26" s="118">
        <f t="shared" si="1"/>
        <v>0</v>
      </c>
    </row>
    <row r="27" spans="1:6" ht="25.5">
      <c r="A27" s="34">
        <v>25</v>
      </c>
      <c r="B27" s="40" t="s">
        <v>98</v>
      </c>
      <c r="C27" s="48">
        <v>3</v>
      </c>
      <c r="D27" s="126"/>
      <c r="E27" s="164">
        <f t="shared" si="0"/>
        <v>0</v>
      </c>
      <c r="F27" s="118">
        <f t="shared" si="1"/>
        <v>0</v>
      </c>
    </row>
    <row r="28" spans="1:6" ht="38.25">
      <c r="A28" s="34">
        <v>26</v>
      </c>
      <c r="B28" s="40" t="s">
        <v>99</v>
      </c>
      <c r="C28" s="48">
        <v>1</v>
      </c>
      <c r="D28" s="126"/>
      <c r="E28" s="164">
        <f t="shared" si="0"/>
        <v>0</v>
      </c>
      <c r="F28" s="118">
        <f t="shared" si="1"/>
        <v>0</v>
      </c>
    </row>
    <row r="29" spans="1:6" ht="15">
      <c r="A29" s="34">
        <v>27</v>
      </c>
      <c r="B29" s="60" t="s">
        <v>100</v>
      </c>
      <c r="C29" s="48">
        <v>1</v>
      </c>
      <c r="D29" s="126"/>
      <c r="E29" s="164">
        <f t="shared" si="0"/>
        <v>0</v>
      </c>
      <c r="F29" s="118">
        <f t="shared" si="1"/>
        <v>0</v>
      </c>
    </row>
    <row r="30" spans="1:6" ht="25.5">
      <c r="A30" s="34">
        <v>28</v>
      </c>
      <c r="B30" s="40" t="s">
        <v>101</v>
      </c>
      <c r="C30" s="48">
        <v>2</v>
      </c>
      <c r="D30" s="126"/>
      <c r="E30" s="164">
        <f t="shared" si="0"/>
        <v>0</v>
      </c>
      <c r="F30" s="118">
        <f t="shared" si="1"/>
        <v>0</v>
      </c>
    </row>
    <row r="31" spans="1:6" ht="15">
      <c r="A31" s="34">
        <v>29</v>
      </c>
      <c r="B31" s="60" t="s">
        <v>102</v>
      </c>
      <c r="C31" s="48">
        <v>1</v>
      </c>
      <c r="D31" s="126"/>
      <c r="E31" s="164">
        <f t="shared" si="0"/>
        <v>0</v>
      </c>
      <c r="F31" s="118">
        <f t="shared" si="1"/>
        <v>0</v>
      </c>
    </row>
    <row r="32" spans="1:6" ht="38.25">
      <c r="A32" s="34">
        <v>30</v>
      </c>
      <c r="B32" s="40" t="s">
        <v>103</v>
      </c>
      <c r="C32" s="48">
        <v>1</v>
      </c>
      <c r="D32" s="126"/>
      <c r="E32" s="164">
        <f t="shared" si="0"/>
        <v>0</v>
      </c>
      <c r="F32" s="118">
        <f t="shared" si="1"/>
        <v>0</v>
      </c>
    </row>
    <row r="33" spans="1:6" s="31" customFormat="1" ht="38.25">
      <c r="A33" s="34">
        <v>31</v>
      </c>
      <c r="B33" s="40" t="s">
        <v>104</v>
      </c>
      <c r="C33" s="52">
        <v>1</v>
      </c>
      <c r="D33" s="113"/>
      <c r="E33" s="164">
        <f t="shared" si="0"/>
        <v>0</v>
      </c>
      <c r="F33" s="118">
        <f t="shared" si="1"/>
        <v>0</v>
      </c>
    </row>
    <row r="34" spans="1:6" ht="25.5">
      <c r="A34" s="34">
        <v>32</v>
      </c>
      <c r="B34" s="40" t="s">
        <v>105</v>
      </c>
      <c r="C34" s="48">
        <v>1</v>
      </c>
      <c r="D34" s="126"/>
      <c r="E34" s="164">
        <f t="shared" si="0"/>
        <v>0</v>
      </c>
      <c r="F34" s="118">
        <f t="shared" si="1"/>
        <v>0</v>
      </c>
    </row>
    <row r="35" spans="1:6" ht="25.5">
      <c r="A35" s="34">
        <v>33</v>
      </c>
      <c r="B35" s="40" t="s">
        <v>106</v>
      </c>
      <c r="C35" s="48">
        <v>2</v>
      </c>
      <c r="D35" s="126"/>
      <c r="E35" s="164">
        <f t="shared" si="0"/>
        <v>0</v>
      </c>
      <c r="F35" s="118">
        <f t="shared" si="1"/>
        <v>0</v>
      </c>
    </row>
    <row r="36" spans="1:6" ht="25.5">
      <c r="A36" s="34">
        <v>34</v>
      </c>
      <c r="B36" s="40" t="s">
        <v>107</v>
      </c>
      <c r="C36" s="48">
        <v>2</v>
      </c>
      <c r="D36" s="126"/>
      <c r="E36" s="164">
        <f t="shared" si="0"/>
        <v>0</v>
      </c>
      <c r="F36" s="118">
        <f t="shared" si="1"/>
        <v>0</v>
      </c>
    </row>
    <row r="37" spans="1:6" ht="25.5">
      <c r="A37" s="34">
        <v>35</v>
      </c>
      <c r="B37" s="40" t="s">
        <v>108</v>
      </c>
      <c r="C37" s="48">
        <v>3</v>
      </c>
      <c r="D37" s="126"/>
      <c r="E37" s="164">
        <f t="shared" si="0"/>
        <v>0</v>
      </c>
      <c r="F37" s="118">
        <f t="shared" si="1"/>
        <v>0</v>
      </c>
    </row>
    <row r="38" spans="1:6" ht="25.5">
      <c r="A38" s="34">
        <v>36</v>
      </c>
      <c r="B38" s="40" t="s">
        <v>109</v>
      </c>
      <c r="C38" s="48">
        <v>1</v>
      </c>
      <c r="D38" s="126"/>
      <c r="E38" s="164">
        <f t="shared" si="0"/>
        <v>0</v>
      </c>
      <c r="F38" s="118">
        <f t="shared" si="1"/>
        <v>0</v>
      </c>
    </row>
    <row r="39" spans="1:6" ht="15">
      <c r="A39" s="34">
        <v>37</v>
      </c>
      <c r="B39" s="40" t="s">
        <v>110</v>
      </c>
      <c r="C39" s="48">
        <v>1</v>
      </c>
      <c r="D39" s="126"/>
      <c r="E39" s="164">
        <f t="shared" si="0"/>
        <v>0</v>
      </c>
      <c r="F39" s="118">
        <f t="shared" si="1"/>
        <v>0</v>
      </c>
    </row>
    <row r="40" spans="1:6" ht="15">
      <c r="A40" s="34">
        <v>38</v>
      </c>
      <c r="B40" s="40" t="s">
        <v>111</v>
      </c>
      <c r="C40" s="48">
        <v>1</v>
      </c>
      <c r="D40" s="126"/>
      <c r="E40" s="164">
        <f t="shared" si="0"/>
        <v>0</v>
      </c>
      <c r="F40" s="118">
        <f t="shared" si="1"/>
        <v>0</v>
      </c>
    </row>
    <row r="41" spans="1:6" ht="25.5">
      <c r="A41" s="34">
        <v>39</v>
      </c>
      <c r="B41" s="40" t="s">
        <v>112</v>
      </c>
      <c r="C41" s="48">
        <v>1</v>
      </c>
      <c r="D41" s="126"/>
      <c r="E41" s="164">
        <f t="shared" si="0"/>
        <v>0</v>
      </c>
      <c r="F41" s="118">
        <f t="shared" si="1"/>
        <v>0</v>
      </c>
    </row>
    <row r="42" spans="1:6" ht="15">
      <c r="A42" s="34">
        <v>40</v>
      </c>
      <c r="B42" s="40" t="s">
        <v>113</v>
      </c>
      <c r="C42" s="48">
        <v>1</v>
      </c>
      <c r="D42" s="126"/>
      <c r="E42" s="164">
        <f t="shared" si="0"/>
        <v>0</v>
      </c>
      <c r="F42" s="118">
        <f t="shared" si="1"/>
        <v>0</v>
      </c>
    </row>
    <row r="43" spans="1:6" ht="15">
      <c r="A43" s="34">
        <v>41</v>
      </c>
      <c r="B43" s="40" t="s">
        <v>114</v>
      </c>
      <c r="C43" s="48">
        <v>1</v>
      </c>
      <c r="D43" s="126"/>
      <c r="E43" s="164">
        <f t="shared" si="0"/>
        <v>0</v>
      </c>
      <c r="F43" s="118">
        <f t="shared" si="1"/>
        <v>0</v>
      </c>
    </row>
    <row r="44" spans="1:6" ht="15">
      <c r="A44" s="34">
        <v>42</v>
      </c>
      <c r="B44" s="40" t="s">
        <v>115</v>
      </c>
      <c r="C44" s="48">
        <v>1</v>
      </c>
      <c r="D44" s="126"/>
      <c r="E44" s="164">
        <f t="shared" si="0"/>
        <v>0</v>
      </c>
      <c r="F44" s="118">
        <f t="shared" si="1"/>
        <v>0</v>
      </c>
    </row>
    <row r="45" spans="1:6" ht="15">
      <c r="A45" s="34">
        <v>43</v>
      </c>
      <c r="B45" s="40" t="s">
        <v>116</v>
      </c>
      <c r="C45" s="48">
        <v>1</v>
      </c>
      <c r="D45" s="126"/>
      <c r="E45" s="164">
        <f t="shared" si="0"/>
        <v>0</v>
      </c>
      <c r="F45" s="118">
        <f t="shared" si="1"/>
        <v>0</v>
      </c>
    </row>
    <row r="46" spans="1:6" ht="25.5">
      <c r="A46" s="34">
        <v>44</v>
      </c>
      <c r="B46" s="40" t="s">
        <v>117</v>
      </c>
      <c r="C46" s="48">
        <v>1</v>
      </c>
      <c r="D46" s="126"/>
      <c r="E46" s="164">
        <f t="shared" si="0"/>
        <v>0</v>
      </c>
      <c r="F46" s="118">
        <f t="shared" si="1"/>
        <v>0</v>
      </c>
    </row>
    <row r="47" spans="1:6" ht="25.5">
      <c r="A47" s="34">
        <v>45</v>
      </c>
      <c r="B47" s="40" t="s">
        <v>118</v>
      </c>
      <c r="C47" s="48">
        <v>1</v>
      </c>
      <c r="D47" s="126"/>
      <c r="E47" s="164">
        <f t="shared" si="0"/>
        <v>0</v>
      </c>
      <c r="F47" s="118">
        <f t="shared" si="1"/>
        <v>0</v>
      </c>
    </row>
    <row r="48" spans="1:6" ht="25.5">
      <c r="A48" s="34">
        <v>46</v>
      </c>
      <c r="B48" s="40" t="s">
        <v>119</v>
      </c>
      <c r="C48" s="48">
        <v>1</v>
      </c>
      <c r="D48" s="126"/>
      <c r="E48" s="164">
        <f t="shared" si="0"/>
        <v>0</v>
      </c>
      <c r="F48" s="118">
        <f t="shared" si="1"/>
        <v>0</v>
      </c>
    </row>
    <row r="49" spans="1:6" ht="25.5">
      <c r="A49" s="34">
        <v>47</v>
      </c>
      <c r="B49" s="40" t="s">
        <v>120</v>
      </c>
      <c r="C49" s="48">
        <v>1</v>
      </c>
      <c r="D49" s="126"/>
      <c r="E49" s="164">
        <f t="shared" si="0"/>
        <v>0</v>
      </c>
      <c r="F49" s="118">
        <f t="shared" si="1"/>
        <v>0</v>
      </c>
    </row>
    <row r="50" spans="1:6" ht="25.5">
      <c r="A50" s="34">
        <v>48</v>
      </c>
      <c r="B50" s="40" t="s">
        <v>121</v>
      </c>
      <c r="C50" s="50">
        <v>1</v>
      </c>
      <c r="D50" s="171"/>
      <c r="E50" s="164">
        <f t="shared" si="0"/>
        <v>0</v>
      </c>
      <c r="F50" s="118">
        <f t="shared" si="1"/>
        <v>0</v>
      </c>
    </row>
    <row r="51" spans="1:6" ht="25.5">
      <c r="A51" s="34">
        <v>49</v>
      </c>
      <c r="B51" s="40" t="s">
        <v>122</v>
      </c>
      <c r="C51" s="48">
        <v>1</v>
      </c>
      <c r="D51" s="126"/>
      <c r="E51" s="164">
        <f t="shared" si="0"/>
        <v>0</v>
      </c>
      <c r="F51" s="118">
        <f t="shared" si="1"/>
        <v>0</v>
      </c>
    </row>
    <row r="52" spans="1:6" ht="38.25">
      <c r="A52" s="34">
        <v>50</v>
      </c>
      <c r="B52" s="40" t="s">
        <v>123</v>
      </c>
      <c r="C52" s="48">
        <v>1</v>
      </c>
      <c r="D52" s="126"/>
      <c r="E52" s="164">
        <f t="shared" si="0"/>
        <v>0</v>
      </c>
      <c r="F52" s="118">
        <f t="shared" si="1"/>
        <v>0</v>
      </c>
    </row>
    <row r="53" spans="1:6" ht="38.25">
      <c r="A53" s="34">
        <v>51</v>
      </c>
      <c r="B53" s="40" t="s">
        <v>124</v>
      </c>
      <c r="C53" s="48">
        <v>1</v>
      </c>
      <c r="D53" s="126"/>
      <c r="E53" s="164">
        <f t="shared" si="0"/>
        <v>0</v>
      </c>
      <c r="F53" s="118">
        <f t="shared" si="1"/>
        <v>0</v>
      </c>
    </row>
    <row r="54" spans="1:6" ht="25.5">
      <c r="A54" s="34">
        <v>52</v>
      </c>
      <c r="B54" s="40" t="s">
        <v>125</v>
      </c>
      <c r="C54" s="48">
        <v>1</v>
      </c>
      <c r="D54" s="126"/>
      <c r="E54" s="164">
        <f t="shared" si="0"/>
        <v>0</v>
      </c>
      <c r="F54" s="118">
        <f t="shared" si="1"/>
        <v>0</v>
      </c>
    </row>
    <row r="55" spans="1:6" ht="25.5">
      <c r="A55" s="34">
        <v>53</v>
      </c>
      <c r="B55" s="40" t="s">
        <v>126</v>
      </c>
      <c r="C55" s="48">
        <v>1</v>
      </c>
      <c r="D55" s="126"/>
      <c r="E55" s="164">
        <f t="shared" si="0"/>
        <v>0</v>
      </c>
      <c r="F55" s="118">
        <f t="shared" si="1"/>
        <v>0</v>
      </c>
    </row>
    <row r="56" spans="1:6" ht="25.5">
      <c r="A56" s="34">
        <v>54</v>
      </c>
      <c r="B56" s="40" t="s">
        <v>127</v>
      </c>
      <c r="C56" s="48">
        <v>1</v>
      </c>
      <c r="D56" s="126"/>
      <c r="E56" s="164">
        <f t="shared" si="0"/>
        <v>0</v>
      </c>
      <c r="F56" s="118">
        <f t="shared" si="1"/>
        <v>0</v>
      </c>
    </row>
    <row r="57" spans="1:6" ht="38.25">
      <c r="A57" s="34">
        <v>55</v>
      </c>
      <c r="B57" s="40" t="s">
        <v>128</v>
      </c>
      <c r="C57" s="48">
        <v>1</v>
      </c>
      <c r="D57" s="126"/>
      <c r="E57" s="164">
        <f t="shared" si="0"/>
        <v>0</v>
      </c>
      <c r="F57" s="118">
        <f t="shared" si="1"/>
        <v>0</v>
      </c>
    </row>
    <row r="58" spans="1:6" ht="25.5">
      <c r="A58" s="34">
        <v>56</v>
      </c>
      <c r="B58" s="40" t="s">
        <v>129</v>
      </c>
      <c r="C58" s="48">
        <v>1</v>
      </c>
      <c r="D58" s="126"/>
      <c r="E58" s="164">
        <f t="shared" si="0"/>
        <v>0</v>
      </c>
      <c r="F58" s="118">
        <f t="shared" si="1"/>
        <v>0</v>
      </c>
    </row>
    <row r="59" spans="1:6" ht="38.25">
      <c r="A59" s="34">
        <v>57</v>
      </c>
      <c r="B59" s="40" t="s">
        <v>130</v>
      </c>
      <c r="C59" s="48">
        <v>1</v>
      </c>
      <c r="D59" s="126"/>
      <c r="E59" s="164">
        <f t="shared" si="0"/>
        <v>0</v>
      </c>
      <c r="F59" s="118">
        <f t="shared" si="1"/>
        <v>0</v>
      </c>
    </row>
    <row r="60" spans="1:6" ht="38.25">
      <c r="A60" s="34">
        <v>58</v>
      </c>
      <c r="B60" s="40" t="s">
        <v>131</v>
      </c>
      <c r="C60" s="48">
        <v>2</v>
      </c>
      <c r="D60" s="126"/>
      <c r="E60" s="164">
        <f t="shared" si="0"/>
        <v>0</v>
      </c>
      <c r="F60" s="118">
        <f t="shared" si="1"/>
        <v>0</v>
      </c>
    </row>
    <row r="61" spans="1:6" ht="16.15" customHeight="1">
      <c r="A61" s="34">
        <v>59</v>
      </c>
      <c r="B61" s="60" t="s">
        <v>132</v>
      </c>
      <c r="C61" s="48">
        <v>2</v>
      </c>
      <c r="D61" s="126"/>
      <c r="E61" s="164">
        <f t="shared" si="0"/>
        <v>0</v>
      </c>
      <c r="F61" s="118">
        <f t="shared" si="1"/>
        <v>0</v>
      </c>
    </row>
    <row r="62" spans="1:6" ht="25.5">
      <c r="A62" s="34">
        <v>60</v>
      </c>
      <c r="B62" s="40" t="s">
        <v>133</v>
      </c>
      <c r="C62" s="48">
        <v>1</v>
      </c>
      <c r="D62" s="126"/>
      <c r="E62" s="164">
        <f t="shared" si="0"/>
        <v>0</v>
      </c>
      <c r="F62" s="118">
        <f t="shared" si="1"/>
        <v>0</v>
      </c>
    </row>
    <row r="63" spans="1:6" ht="25.5">
      <c r="A63" s="34">
        <v>61</v>
      </c>
      <c r="B63" s="40" t="s">
        <v>134</v>
      </c>
      <c r="C63" s="48">
        <v>1</v>
      </c>
      <c r="D63" s="126"/>
      <c r="E63" s="164">
        <f t="shared" si="0"/>
        <v>0</v>
      </c>
      <c r="F63" s="118">
        <f t="shared" si="1"/>
        <v>0</v>
      </c>
    </row>
    <row r="64" spans="1:6" ht="31.5" customHeight="1">
      <c r="A64" s="34">
        <v>62</v>
      </c>
      <c r="B64" s="40" t="s">
        <v>135</v>
      </c>
      <c r="C64" s="48">
        <v>1</v>
      </c>
      <c r="D64" s="126"/>
      <c r="E64" s="164">
        <f t="shared" si="0"/>
        <v>0</v>
      </c>
      <c r="F64" s="118">
        <f t="shared" si="1"/>
        <v>0</v>
      </c>
    </row>
    <row r="65" spans="1:6" ht="25.5">
      <c r="A65" s="34">
        <v>63</v>
      </c>
      <c r="B65" s="40" t="s">
        <v>136</v>
      </c>
      <c r="C65" s="48">
        <v>1</v>
      </c>
      <c r="D65" s="126"/>
      <c r="E65" s="164">
        <f t="shared" si="0"/>
        <v>0</v>
      </c>
      <c r="F65" s="118">
        <f t="shared" si="1"/>
        <v>0</v>
      </c>
    </row>
    <row r="66" spans="1:6" ht="25.5">
      <c r="A66" s="34">
        <v>64</v>
      </c>
      <c r="B66" s="40" t="s">
        <v>137</v>
      </c>
      <c r="C66" s="48">
        <v>1</v>
      </c>
      <c r="D66" s="126"/>
      <c r="E66" s="164">
        <f t="shared" si="0"/>
        <v>0</v>
      </c>
      <c r="F66" s="118">
        <f t="shared" si="1"/>
        <v>0</v>
      </c>
    </row>
    <row r="67" spans="1:6" ht="25.5">
      <c r="A67" s="34">
        <v>65</v>
      </c>
      <c r="B67" s="40" t="s">
        <v>175</v>
      </c>
      <c r="C67" s="48">
        <v>1</v>
      </c>
      <c r="D67" s="126"/>
      <c r="E67" s="164">
        <f t="shared" si="0"/>
        <v>0</v>
      </c>
      <c r="F67" s="118">
        <f t="shared" si="1"/>
        <v>0</v>
      </c>
    </row>
    <row r="68" spans="1:6" ht="16.15" customHeight="1">
      <c r="A68" s="34">
        <v>66</v>
      </c>
      <c r="B68" s="40" t="s">
        <v>138</v>
      </c>
      <c r="C68" s="48">
        <v>3</v>
      </c>
      <c r="D68" s="126"/>
      <c r="E68" s="164">
        <f aca="true" t="shared" si="2" ref="E68:E111">D68*C68</f>
        <v>0</v>
      </c>
      <c r="F68" s="118">
        <f aca="true" t="shared" si="3" ref="F68:F111">E68*1.21</f>
        <v>0</v>
      </c>
    </row>
    <row r="69" spans="1:6" ht="16.15" customHeight="1">
      <c r="A69" s="34">
        <v>67</v>
      </c>
      <c r="B69" s="60" t="s">
        <v>139</v>
      </c>
      <c r="C69" s="48">
        <v>3</v>
      </c>
      <c r="D69" s="126"/>
      <c r="E69" s="164">
        <f t="shared" si="2"/>
        <v>0</v>
      </c>
      <c r="F69" s="118">
        <f t="shared" si="3"/>
        <v>0</v>
      </c>
    </row>
    <row r="70" spans="1:6" ht="16.15" customHeight="1">
      <c r="A70" s="34">
        <v>68</v>
      </c>
      <c r="B70" s="60" t="s">
        <v>140</v>
      </c>
      <c r="C70" s="48">
        <v>3</v>
      </c>
      <c r="D70" s="126"/>
      <c r="E70" s="164">
        <f t="shared" si="2"/>
        <v>0</v>
      </c>
      <c r="F70" s="118">
        <f t="shared" si="3"/>
        <v>0</v>
      </c>
    </row>
    <row r="71" spans="1:6" ht="16.15" customHeight="1">
      <c r="A71" s="34">
        <v>69</v>
      </c>
      <c r="B71" s="60" t="s">
        <v>141</v>
      </c>
      <c r="C71" s="48">
        <v>3</v>
      </c>
      <c r="D71" s="126"/>
      <c r="E71" s="164">
        <f t="shared" si="2"/>
        <v>0</v>
      </c>
      <c r="F71" s="118">
        <f t="shared" si="3"/>
        <v>0</v>
      </c>
    </row>
    <row r="72" spans="1:6" ht="16.15" customHeight="1">
      <c r="A72" s="34">
        <v>70</v>
      </c>
      <c r="B72" s="60" t="s">
        <v>142</v>
      </c>
      <c r="C72" s="48">
        <v>3</v>
      </c>
      <c r="D72" s="126"/>
      <c r="E72" s="164">
        <f t="shared" si="2"/>
        <v>0</v>
      </c>
      <c r="F72" s="118">
        <f t="shared" si="3"/>
        <v>0</v>
      </c>
    </row>
    <row r="73" spans="1:6" ht="16.15" customHeight="1">
      <c r="A73" s="34">
        <v>71</v>
      </c>
      <c r="B73" s="60" t="s">
        <v>143</v>
      </c>
      <c r="C73" s="48">
        <v>3</v>
      </c>
      <c r="D73" s="126"/>
      <c r="E73" s="164">
        <f t="shared" si="2"/>
        <v>0</v>
      </c>
      <c r="F73" s="118">
        <f t="shared" si="3"/>
        <v>0</v>
      </c>
    </row>
    <row r="74" spans="1:6" ht="16.15" customHeight="1">
      <c r="A74" s="34">
        <v>72</v>
      </c>
      <c r="B74" s="60" t="s">
        <v>144</v>
      </c>
      <c r="C74" s="48">
        <v>3</v>
      </c>
      <c r="D74" s="126"/>
      <c r="E74" s="164">
        <f t="shared" si="2"/>
        <v>0</v>
      </c>
      <c r="F74" s="118">
        <f t="shared" si="3"/>
        <v>0</v>
      </c>
    </row>
    <row r="75" spans="1:6" ht="16.15" customHeight="1">
      <c r="A75" s="34">
        <v>73</v>
      </c>
      <c r="B75" s="60" t="s">
        <v>12</v>
      </c>
      <c r="C75" s="48">
        <v>3</v>
      </c>
      <c r="D75" s="126"/>
      <c r="E75" s="164">
        <f t="shared" si="2"/>
        <v>0</v>
      </c>
      <c r="F75" s="118">
        <f t="shared" si="3"/>
        <v>0</v>
      </c>
    </row>
    <row r="76" spans="1:6" ht="16.15" customHeight="1">
      <c r="A76" s="34">
        <v>74</v>
      </c>
      <c r="B76" s="60" t="s">
        <v>13</v>
      </c>
      <c r="C76" s="48">
        <v>1</v>
      </c>
      <c r="D76" s="126"/>
      <c r="E76" s="164">
        <f t="shared" si="2"/>
        <v>0</v>
      </c>
      <c r="F76" s="118">
        <f t="shared" si="3"/>
        <v>0</v>
      </c>
    </row>
    <row r="77" spans="1:6" ht="16.15" customHeight="1">
      <c r="A77" s="34">
        <v>75</v>
      </c>
      <c r="B77" s="60" t="s">
        <v>14</v>
      </c>
      <c r="C77" s="48">
        <v>1</v>
      </c>
      <c r="D77" s="126"/>
      <c r="E77" s="164">
        <f t="shared" si="2"/>
        <v>0</v>
      </c>
      <c r="F77" s="118">
        <f t="shared" si="3"/>
        <v>0</v>
      </c>
    </row>
    <row r="78" spans="1:6" ht="16.15" customHeight="1">
      <c r="A78" s="34">
        <v>76</v>
      </c>
      <c r="B78" s="60" t="s">
        <v>145</v>
      </c>
      <c r="C78" s="48">
        <v>1</v>
      </c>
      <c r="D78" s="126"/>
      <c r="E78" s="164">
        <f t="shared" si="2"/>
        <v>0</v>
      </c>
      <c r="F78" s="118">
        <f t="shared" si="3"/>
        <v>0</v>
      </c>
    </row>
    <row r="79" spans="1:6" ht="16.15" customHeight="1">
      <c r="A79" s="34">
        <v>77</v>
      </c>
      <c r="B79" s="60" t="s">
        <v>15</v>
      </c>
      <c r="C79" s="48">
        <v>1</v>
      </c>
      <c r="D79" s="126"/>
      <c r="E79" s="164">
        <f t="shared" si="2"/>
        <v>0</v>
      </c>
      <c r="F79" s="118">
        <f t="shared" si="3"/>
        <v>0</v>
      </c>
    </row>
    <row r="80" spans="1:6" ht="16.15" customHeight="1">
      <c r="A80" s="34">
        <v>78</v>
      </c>
      <c r="B80" s="60" t="s">
        <v>16</v>
      </c>
      <c r="C80" s="48">
        <v>1</v>
      </c>
      <c r="D80" s="126"/>
      <c r="E80" s="164">
        <f t="shared" si="2"/>
        <v>0</v>
      </c>
      <c r="F80" s="118">
        <f t="shared" si="3"/>
        <v>0</v>
      </c>
    </row>
    <row r="81" spans="1:6" ht="16.15" customHeight="1">
      <c r="A81" s="34">
        <v>79</v>
      </c>
      <c r="B81" s="60" t="s">
        <v>146</v>
      </c>
      <c r="C81" s="48">
        <v>1</v>
      </c>
      <c r="D81" s="126"/>
      <c r="E81" s="164">
        <f t="shared" si="2"/>
        <v>0</v>
      </c>
      <c r="F81" s="118">
        <f t="shared" si="3"/>
        <v>0</v>
      </c>
    </row>
    <row r="82" spans="1:6" ht="16.15" customHeight="1">
      <c r="A82" s="34">
        <v>80</v>
      </c>
      <c r="B82" s="60" t="s">
        <v>147</v>
      </c>
      <c r="C82" s="48">
        <v>1</v>
      </c>
      <c r="D82" s="126"/>
      <c r="E82" s="164">
        <f t="shared" si="2"/>
        <v>0</v>
      </c>
      <c r="F82" s="118">
        <f t="shared" si="3"/>
        <v>0</v>
      </c>
    </row>
    <row r="83" spans="1:6" ht="16.15" customHeight="1">
      <c r="A83" s="34">
        <v>81</v>
      </c>
      <c r="B83" s="40" t="s">
        <v>148</v>
      </c>
      <c r="C83" s="48">
        <v>1</v>
      </c>
      <c r="D83" s="126"/>
      <c r="E83" s="164">
        <f t="shared" si="2"/>
        <v>0</v>
      </c>
      <c r="F83" s="118">
        <f t="shared" si="3"/>
        <v>0</v>
      </c>
    </row>
    <row r="84" spans="1:6" ht="16.15" customHeight="1">
      <c r="A84" s="34">
        <v>82</v>
      </c>
      <c r="B84" s="60" t="s">
        <v>17</v>
      </c>
      <c r="C84" s="48">
        <v>1</v>
      </c>
      <c r="D84" s="126"/>
      <c r="E84" s="164">
        <f t="shared" si="2"/>
        <v>0</v>
      </c>
      <c r="F84" s="118">
        <f t="shared" si="3"/>
        <v>0</v>
      </c>
    </row>
    <row r="85" spans="1:6" ht="16.15" customHeight="1">
      <c r="A85" s="34">
        <v>83</v>
      </c>
      <c r="B85" s="60" t="s">
        <v>149</v>
      </c>
      <c r="C85" s="48">
        <v>1</v>
      </c>
      <c r="D85" s="126"/>
      <c r="E85" s="164">
        <f t="shared" si="2"/>
        <v>0</v>
      </c>
      <c r="F85" s="118">
        <f t="shared" si="3"/>
        <v>0</v>
      </c>
    </row>
    <row r="86" spans="1:6" ht="16.15" customHeight="1">
      <c r="A86" s="34">
        <v>84</v>
      </c>
      <c r="B86" s="60" t="s">
        <v>150</v>
      </c>
      <c r="C86" s="48">
        <v>1</v>
      </c>
      <c r="D86" s="126"/>
      <c r="E86" s="164">
        <f t="shared" si="2"/>
        <v>0</v>
      </c>
      <c r="F86" s="118">
        <f t="shared" si="3"/>
        <v>0</v>
      </c>
    </row>
    <row r="87" spans="1:6" ht="16.15" customHeight="1">
      <c r="A87" s="34">
        <v>85</v>
      </c>
      <c r="B87" s="60" t="s">
        <v>151</v>
      </c>
      <c r="C87" s="48">
        <v>1</v>
      </c>
      <c r="D87" s="126"/>
      <c r="E87" s="164">
        <f t="shared" si="2"/>
        <v>0</v>
      </c>
      <c r="F87" s="118">
        <f t="shared" si="3"/>
        <v>0</v>
      </c>
    </row>
    <row r="88" spans="1:6" ht="16.15" customHeight="1">
      <c r="A88" s="34">
        <v>86</v>
      </c>
      <c r="B88" s="60" t="s">
        <v>152</v>
      </c>
      <c r="C88" s="48">
        <v>1</v>
      </c>
      <c r="D88" s="126"/>
      <c r="E88" s="164">
        <f t="shared" si="2"/>
        <v>0</v>
      </c>
      <c r="F88" s="118">
        <f t="shared" si="3"/>
        <v>0</v>
      </c>
    </row>
    <row r="89" spans="1:6" ht="16.15" customHeight="1">
      <c r="A89" s="34">
        <v>87</v>
      </c>
      <c r="B89" s="60" t="s">
        <v>153</v>
      </c>
      <c r="C89" s="48">
        <v>1</v>
      </c>
      <c r="D89" s="126"/>
      <c r="E89" s="164">
        <f t="shared" si="2"/>
        <v>0</v>
      </c>
      <c r="F89" s="118">
        <f t="shared" si="3"/>
        <v>0</v>
      </c>
    </row>
    <row r="90" spans="1:6" ht="16.15" customHeight="1">
      <c r="A90" s="34">
        <v>88</v>
      </c>
      <c r="B90" s="60" t="s">
        <v>154</v>
      </c>
      <c r="C90" s="48">
        <v>1</v>
      </c>
      <c r="D90" s="126"/>
      <c r="E90" s="164">
        <f t="shared" si="2"/>
        <v>0</v>
      </c>
      <c r="F90" s="118">
        <f t="shared" si="3"/>
        <v>0</v>
      </c>
    </row>
    <row r="91" spans="1:6" ht="16.15" customHeight="1">
      <c r="A91" s="34">
        <v>89</v>
      </c>
      <c r="B91" s="60" t="s">
        <v>155</v>
      </c>
      <c r="C91" s="48">
        <v>1</v>
      </c>
      <c r="D91" s="126"/>
      <c r="E91" s="164">
        <f t="shared" si="2"/>
        <v>0</v>
      </c>
      <c r="F91" s="118">
        <f t="shared" si="3"/>
        <v>0</v>
      </c>
    </row>
    <row r="92" spans="1:6" ht="16.15" customHeight="1">
      <c r="A92" s="34">
        <v>90</v>
      </c>
      <c r="B92" s="60" t="s">
        <v>156</v>
      </c>
      <c r="C92" s="48">
        <v>1</v>
      </c>
      <c r="D92" s="126"/>
      <c r="E92" s="164">
        <f t="shared" si="2"/>
        <v>0</v>
      </c>
      <c r="F92" s="118">
        <f t="shared" si="3"/>
        <v>0</v>
      </c>
    </row>
    <row r="93" spans="1:6" ht="16.15" customHeight="1">
      <c r="A93" s="34">
        <v>91</v>
      </c>
      <c r="B93" s="60" t="s">
        <v>157</v>
      </c>
      <c r="C93" s="48">
        <v>1</v>
      </c>
      <c r="D93" s="126"/>
      <c r="E93" s="164">
        <f t="shared" si="2"/>
        <v>0</v>
      </c>
      <c r="F93" s="118">
        <f t="shared" si="3"/>
        <v>0</v>
      </c>
    </row>
    <row r="94" spans="1:6" ht="16.15" customHeight="1">
      <c r="A94" s="34">
        <v>92</v>
      </c>
      <c r="B94" s="60" t="s">
        <v>158</v>
      </c>
      <c r="C94" s="48">
        <v>1</v>
      </c>
      <c r="D94" s="126"/>
      <c r="E94" s="164">
        <f t="shared" si="2"/>
        <v>0</v>
      </c>
      <c r="F94" s="118">
        <f t="shared" si="3"/>
        <v>0</v>
      </c>
    </row>
    <row r="95" spans="1:6" ht="16.15" customHeight="1">
      <c r="A95" s="34">
        <v>93</v>
      </c>
      <c r="B95" s="60" t="s">
        <v>159</v>
      </c>
      <c r="C95" s="48">
        <v>1</v>
      </c>
      <c r="D95" s="126"/>
      <c r="E95" s="164">
        <f t="shared" si="2"/>
        <v>0</v>
      </c>
      <c r="F95" s="118">
        <f t="shared" si="3"/>
        <v>0</v>
      </c>
    </row>
    <row r="96" spans="1:6" ht="16.15" customHeight="1">
      <c r="A96" s="34">
        <v>94</v>
      </c>
      <c r="B96" s="60" t="s">
        <v>160</v>
      </c>
      <c r="C96" s="48">
        <v>1</v>
      </c>
      <c r="D96" s="126"/>
      <c r="E96" s="164">
        <f t="shared" si="2"/>
        <v>0</v>
      </c>
      <c r="F96" s="118">
        <f t="shared" si="3"/>
        <v>0</v>
      </c>
    </row>
    <row r="97" spans="1:6" ht="16.15" customHeight="1">
      <c r="A97" s="34">
        <v>95</v>
      </c>
      <c r="B97" s="60" t="s">
        <v>161</v>
      </c>
      <c r="C97" s="48">
        <v>1</v>
      </c>
      <c r="D97" s="126"/>
      <c r="E97" s="164">
        <f t="shared" si="2"/>
        <v>0</v>
      </c>
      <c r="F97" s="118">
        <f t="shared" si="3"/>
        <v>0</v>
      </c>
    </row>
    <row r="98" spans="1:6" ht="16.15" customHeight="1">
      <c r="A98" s="34">
        <v>96</v>
      </c>
      <c r="B98" s="60" t="s">
        <v>162</v>
      </c>
      <c r="C98" s="48">
        <v>1</v>
      </c>
      <c r="D98" s="126"/>
      <c r="E98" s="164">
        <f t="shared" si="2"/>
        <v>0</v>
      </c>
      <c r="F98" s="118">
        <f t="shared" si="3"/>
        <v>0</v>
      </c>
    </row>
    <row r="99" spans="1:6" ht="16.15" customHeight="1">
      <c r="A99" s="34">
        <v>97</v>
      </c>
      <c r="B99" s="60" t="s">
        <v>163</v>
      </c>
      <c r="C99" s="48">
        <v>1</v>
      </c>
      <c r="D99" s="126"/>
      <c r="E99" s="164">
        <f t="shared" si="2"/>
        <v>0</v>
      </c>
      <c r="F99" s="118">
        <f t="shared" si="3"/>
        <v>0</v>
      </c>
    </row>
    <row r="100" spans="1:6" ht="16.15" customHeight="1">
      <c r="A100" s="34">
        <v>98</v>
      </c>
      <c r="B100" s="60" t="s">
        <v>164</v>
      </c>
      <c r="C100" s="48">
        <v>1</v>
      </c>
      <c r="D100" s="126"/>
      <c r="E100" s="164">
        <f t="shared" si="2"/>
        <v>0</v>
      </c>
      <c r="F100" s="118">
        <f t="shared" si="3"/>
        <v>0</v>
      </c>
    </row>
    <row r="101" spans="1:6" ht="16.15" customHeight="1">
      <c r="A101" s="34">
        <v>99</v>
      </c>
      <c r="B101" s="60" t="s">
        <v>165</v>
      </c>
      <c r="C101" s="48">
        <v>1</v>
      </c>
      <c r="D101" s="126"/>
      <c r="E101" s="164">
        <f t="shared" si="2"/>
        <v>0</v>
      </c>
      <c r="F101" s="118">
        <f t="shared" si="3"/>
        <v>0</v>
      </c>
    </row>
    <row r="102" spans="1:6" ht="16.15" customHeight="1">
      <c r="A102" s="34">
        <v>100</v>
      </c>
      <c r="B102" s="60" t="s">
        <v>166</v>
      </c>
      <c r="C102" s="48">
        <v>1</v>
      </c>
      <c r="D102" s="126"/>
      <c r="E102" s="164">
        <f t="shared" si="2"/>
        <v>0</v>
      </c>
      <c r="F102" s="118">
        <f t="shared" si="3"/>
        <v>0</v>
      </c>
    </row>
    <row r="103" spans="1:6" ht="16.15" customHeight="1">
      <c r="A103" s="34">
        <v>101</v>
      </c>
      <c r="B103" s="60" t="s">
        <v>167</v>
      </c>
      <c r="C103" s="48">
        <v>1</v>
      </c>
      <c r="D103" s="126"/>
      <c r="E103" s="164">
        <f t="shared" si="2"/>
        <v>0</v>
      </c>
      <c r="F103" s="118">
        <f t="shared" si="3"/>
        <v>0</v>
      </c>
    </row>
    <row r="104" spans="1:6" ht="16.15" customHeight="1">
      <c r="A104" s="34">
        <v>102</v>
      </c>
      <c r="B104" s="60" t="s">
        <v>168</v>
      </c>
      <c r="C104" s="48">
        <v>1</v>
      </c>
      <c r="D104" s="126"/>
      <c r="E104" s="164">
        <f t="shared" si="2"/>
        <v>0</v>
      </c>
      <c r="F104" s="118">
        <f t="shared" si="3"/>
        <v>0</v>
      </c>
    </row>
    <row r="105" spans="1:6" ht="16.15" customHeight="1">
      <c r="A105" s="34">
        <v>103</v>
      </c>
      <c r="B105" s="60" t="s">
        <v>169</v>
      </c>
      <c r="C105" s="48">
        <v>1</v>
      </c>
      <c r="D105" s="126"/>
      <c r="E105" s="164">
        <f t="shared" si="2"/>
        <v>0</v>
      </c>
      <c r="F105" s="118">
        <f t="shared" si="3"/>
        <v>0</v>
      </c>
    </row>
    <row r="106" spans="1:6" ht="16.15" customHeight="1">
      <c r="A106" s="34">
        <v>104</v>
      </c>
      <c r="B106" s="60" t="s">
        <v>170</v>
      </c>
      <c r="C106" s="48">
        <v>3</v>
      </c>
      <c r="D106" s="126"/>
      <c r="E106" s="164">
        <f t="shared" si="2"/>
        <v>0</v>
      </c>
      <c r="F106" s="118">
        <f t="shared" si="3"/>
        <v>0</v>
      </c>
    </row>
    <row r="107" spans="1:6" ht="16.15" customHeight="1">
      <c r="A107" s="34">
        <v>105</v>
      </c>
      <c r="B107" s="40" t="s">
        <v>18</v>
      </c>
      <c r="C107" s="48">
        <v>3</v>
      </c>
      <c r="D107" s="126"/>
      <c r="E107" s="164">
        <f t="shared" si="2"/>
        <v>0</v>
      </c>
      <c r="F107" s="118">
        <f t="shared" si="3"/>
        <v>0</v>
      </c>
    </row>
    <row r="108" spans="1:6" ht="16.15" customHeight="1">
      <c r="A108" s="34">
        <v>106</v>
      </c>
      <c r="B108" s="60" t="s">
        <v>19</v>
      </c>
      <c r="C108" s="48">
        <v>3</v>
      </c>
      <c r="D108" s="126"/>
      <c r="E108" s="164">
        <f t="shared" si="2"/>
        <v>0</v>
      </c>
      <c r="F108" s="118">
        <f t="shared" si="3"/>
        <v>0</v>
      </c>
    </row>
    <row r="109" spans="1:6" ht="25.5">
      <c r="A109" s="34">
        <v>107</v>
      </c>
      <c r="B109" s="39" t="s">
        <v>171</v>
      </c>
      <c r="C109" s="48">
        <v>18</v>
      </c>
      <c r="D109" s="126"/>
      <c r="E109" s="164">
        <f t="shared" si="2"/>
        <v>0</v>
      </c>
      <c r="F109" s="118">
        <f t="shared" si="3"/>
        <v>0</v>
      </c>
    </row>
    <row r="110" spans="1:6" ht="17.45" customHeight="1">
      <c r="A110" s="34">
        <v>108</v>
      </c>
      <c r="B110" s="61" t="s">
        <v>172</v>
      </c>
      <c r="C110" s="48">
        <v>2</v>
      </c>
      <c r="D110" s="126"/>
      <c r="E110" s="164">
        <f t="shared" si="2"/>
        <v>0</v>
      </c>
      <c r="F110" s="118">
        <f t="shared" si="3"/>
        <v>0</v>
      </c>
    </row>
    <row r="111" spans="1:6" ht="19.15" customHeight="1" thickBot="1">
      <c r="A111" s="34">
        <v>109</v>
      </c>
      <c r="B111" s="62" t="s">
        <v>173</v>
      </c>
      <c r="C111" s="35">
        <v>1</v>
      </c>
      <c r="D111" s="128"/>
      <c r="E111" s="169">
        <f t="shared" si="2"/>
        <v>0</v>
      </c>
      <c r="F111" s="195">
        <f t="shared" si="3"/>
        <v>0</v>
      </c>
    </row>
    <row r="112" spans="2:6" ht="9" customHeight="1" thickBot="1">
      <c r="B112" s="142"/>
      <c r="C112" s="142"/>
      <c r="D112" s="142"/>
      <c r="E112" s="142"/>
      <c r="F112" s="177"/>
    </row>
    <row r="113" spans="2:6" s="9" customFormat="1" ht="18" thickBot="1">
      <c r="B113" s="143" t="s">
        <v>0</v>
      </c>
      <c r="C113" s="144"/>
      <c r="D113" s="145"/>
      <c r="E113" s="182">
        <f>SUM(E3:E111)</f>
        <v>0</v>
      </c>
      <c r="F113" s="193"/>
    </row>
    <row r="114" spans="2:6" s="9" customFormat="1" ht="18" thickBot="1">
      <c r="B114" s="146" t="s">
        <v>1</v>
      </c>
      <c r="C114" s="147"/>
      <c r="D114" s="148"/>
      <c r="E114" s="186">
        <f>SUM(F3:F111)</f>
        <v>0</v>
      </c>
      <c r="F114" s="193"/>
    </row>
    <row r="115" spans="2:5" s="9" customFormat="1" ht="17.25">
      <c r="B115" s="30"/>
      <c r="C115" s="10"/>
      <c r="D115" s="11"/>
      <c r="E115" s="11"/>
    </row>
  </sheetData>
  <mergeCells count="4">
    <mergeCell ref="B1:F1"/>
    <mergeCell ref="B112:F112"/>
    <mergeCell ref="B113:D113"/>
    <mergeCell ref="B114:D1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2017-09-21T11:41:11Z</cp:lastPrinted>
  <dcterms:created xsi:type="dcterms:W3CDTF">2006-09-16T00:00:00Z</dcterms:created>
  <dcterms:modified xsi:type="dcterms:W3CDTF">2023-02-14T12:36:53Z</dcterms:modified>
  <cp:category/>
  <cp:version/>
  <cp:contentType/>
  <cp:contentStatus/>
</cp:coreProperties>
</file>