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9155" windowHeight="11820"/>
  </bookViews>
  <sheets>
    <sheet name="Souhrnný list" sheetId="3" r:id="rId1"/>
    <sheet name="dílčí osoby" sheetId="2" r:id="rId2"/>
  </sheets>
  <definedNames>
    <definedName name="_xlnm._FilterDatabase" localSheetId="0" hidden="1">'Souhrnný list'!#REF!</definedName>
  </definedNames>
  <calcPr calcId="145621"/>
</workbook>
</file>

<file path=xl/calcChain.xml><?xml version="1.0" encoding="utf-8"?>
<calcChain xmlns="http://schemas.openxmlformats.org/spreadsheetml/2006/main">
  <c r="E77" i="2" l="1"/>
  <c r="E66" i="2"/>
  <c r="E55" i="2"/>
  <c r="E44" i="2"/>
  <c r="E33" i="2"/>
  <c r="E22" i="2"/>
  <c r="J218" i="2"/>
  <c r="J217" i="2"/>
  <c r="J216" i="2"/>
  <c r="J215" i="2"/>
  <c r="J214" i="2"/>
  <c r="J213" i="2"/>
  <c r="J212" i="2"/>
  <c r="J211" i="2"/>
  <c r="J210" i="2"/>
  <c r="J209" i="2"/>
  <c r="J159" i="2" s="1"/>
  <c r="J208" i="2"/>
  <c r="J207" i="2"/>
  <c r="J206" i="2"/>
  <c r="J205" i="2"/>
  <c r="J204" i="2"/>
  <c r="J203" i="2"/>
  <c r="J202" i="2"/>
  <c r="J201" i="2"/>
  <c r="J200" i="2"/>
  <c r="J199" i="2"/>
  <c r="J198" i="2"/>
  <c r="J197" i="2"/>
  <c r="J158" i="2" s="1"/>
  <c r="J196" i="2"/>
  <c r="J195" i="2"/>
  <c r="J194" i="2"/>
  <c r="J193" i="2"/>
  <c r="J192" i="2"/>
  <c r="J191" i="2"/>
  <c r="J190" i="2"/>
  <c r="J189" i="2"/>
  <c r="J188" i="2"/>
  <c r="J187" i="2"/>
  <c r="J186" i="2"/>
  <c r="J157" i="2" s="1"/>
  <c r="J185" i="2"/>
  <c r="J184" i="2"/>
  <c r="J183" i="2"/>
  <c r="J182" i="2"/>
  <c r="J181" i="2"/>
  <c r="J180" i="2"/>
  <c r="J179" i="2"/>
  <c r="J178" i="2"/>
  <c r="J177" i="2"/>
  <c r="J176" i="2"/>
  <c r="J175" i="2"/>
  <c r="J156" i="2" s="1"/>
  <c r="J173" i="2"/>
  <c r="J172" i="2"/>
  <c r="J171" i="2"/>
  <c r="J170" i="2"/>
  <c r="J169" i="2"/>
  <c r="J168" i="2"/>
  <c r="J167" i="2"/>
  <c r="J166" i="2"/>
  <c r="J165" i="2"/>
  <c r="J164" i="2"/>
  <c r="J221" i="2"/>
  <c r="J220" i="2"/>
  <c r="J219" i="2"/>
  <c r="J174" i="2"/>
  <c r="J147" i="2"/>
  <c r="J136" i="2"/>
  <c r="J125" i="2"/>
  <c r="J114" i="2"/>
  <c r="J103" i="2"/>
  <c r="E147" i="2"/>
  <c r="E136" i="2"/>
  <c r="E125" i="2"/>
  <c r="E114" i="2"/>
  <c r="E103" i="2"/>
  <c r="J146" i="2"/>
  <c r="J135" i="2"/>
  <c r="J124" i="2"/>
  <c r="J76" i="2"/>
  <c r="J54" i="2"/>
  <c r="J77" i="2"/>
  <c r="J55" i="2"/>
  <c r="J33" i="2"/>
  <c r="J155" i="2" l="1"/>
  <c r="J5" i="2"/>
  <c r="J4" i="2"/>
  <c r="D6" i="2"/>
  <c r="C10" i="3" s="1"/>
  <c r="J3" i="2"/>
  <c r="D158" i="2"/>
  <c r="E10" i="3" s="1"/>
  <c r="D87" i="2"/>
  <c r="D10" i="3" s="1"/>
  <c r="D156" i="2"/>
  <c r="E8" i="3" s="1"/>
  <c r="D4" i="2"/>
  <c r="C8" i="3" s="1"/>
  <c r="D157" i="2"/>
  <c r="E9" i="3" s="1"/>
  <c r="J88" i="2"/>
  <c r="J87" i="2"/>
  <c r="J86" i="2"/>
  <c r="J85" i="2"/>
  <c r="J84" i="2"/>
  <c r="D159" i="2" l="1"/>
  <c r="D5" i="2"/>
  <c r="D85" i="2"/>
  <c r="D8" i="3" s="1"/>
  <c r="D86" i="2"/>
  <c r="D9" i="3" s="1"/>
  <c r="D7" i="2" l="1"/>
  <c r="C9" i="3"/>
  <c r="C11" i="3" s="1"/>
  <c r="D88" i="2"/>
  <c r="D11" i="3"/>
  <c r="E11" i="3"/>
  <c r="C13" i="3" l="1"/>
</calcChain>
</file>

<file path=xl/sharedStrings.xml><?xml version="1.0" encoding="utf-8"?>
<sst xmlns="http://schemas.openxmlformats.org/spreadsheetml/2006/main" count="96" uniqueCount="35">
  <si>
    <t>jméno a příjmení osoby</t>
  </si>
  <si>
    <t>název zakázky</t>
  </si>
  <si>
    <t>Velikost realizačního týmu</t>
  </si>
  <si>
    <t xml:space="preserve"> délka přemostění (m) </t>
  </si>
  <si>
    <t>Referovaná osoba je dokládána prostřednictvím [Bude doplněno: dodavatele /poddodavatele]</t>
  </si>
  <si>
    <t>Souhrnný list - Tabulka hodnocení kvalifikace a zkušenosti osob</t>
  </si>
  <si>
    <t>dodavatele</t>
  </si>
  <si>
    <t>poddodavatele</t>
  </si>
  <si>
    <t>Doba realizace referované zakázky (doplňte ve formátu xx/yyyy - xx/yyyy</t>
  </si>
  <si>
    <t>Délka praxe</t>
  </si>
  <si>
    <t>Předpokládané dosažené body</t>
  </si>
  <si>
    <t>Referenční zakázky</t>
  </si>
  <si>
    <t>1 - Osoba uvedená v kvalifikační dokumentaci</t>
  </si>
  <si>
    <t>celkový počet realizovaných referenčních zakázek splňující požadované parametry na most/estakádu délky přemostění  min.(v m):</t>
  </si>
  <si>
    <t>2 - Osoba uvedená v kvalifikační dokumentaci</t>
  </si>
  <si>
    <t>3 - Osoba uvedená nad rámec osob požadovaných v kvalifikaci</t>
  </si>
  <si>
    <t>4 - Osoba uvedená nad rámec osob požadovaných v kvalifikaci</t>
  </si>
  <si>
    <t>5 - Osoba uvedená nad rámec osob požadovaných v kvalifikaci</t>
  </si>
  <si>
    <t>Celkem</t>
  </si>
  <si>
    <t xml:space="preserve">Zájemce vyplní níže uvedené modře označené buňky a současně doloží ke každé osobě dokumenty, kterými je prokazován v  tabulkách uvedený příslušný paramater. </t>
  </si>
  <si>
    <t>Celkový předpokládaný počet bodů</t>
  </si>
  <si>
    <t>celkový počet realizovaných referenčních zakázek splňující požadované parametry na výpočet zatížitelnosti mostního objektu o délce min (v m):</t>
  </si>
  <si>
    <t>celkový počet realizovaných referenčních zakázek splňující požadované parametry na výpočet zatížitelnosti mostního objektu, který je ocelový či spřažený (ocelxbeton) o délce min. (v m):</t>
  </si>
  <si>
    <t>2- Osoba uvedená nad rámec osob požadovaných v kvalifikaci</t>
  </si>
  <si>
    <t xml:space="preserve">1. Osoby specialisty přepočtů zatížitelnosti </t>
  </si>
  <si>
    <t xml:space="preserve">2. Osoby vedoucího týmu </t>
  </si>
  <si>
    <t xml:space="preserve">3. Osoby vedoucího týmu </t>
  </si>
  <si>
    <t>název zakázky a specifikace mostního objektu</t>
  </si>
  <si>
    <t>Byla provedena hlavní, běžná a nebo mimořádné prohlídce mostního objektu ocelového či spřaženého (ocelxbeton) a současně bylo součástí prohlídky vypracování protokolů prohlídek ložisek dle ČSN EN 1337-10 a protokolů prohlídek mostních závěrů dle TP 8</t>
  </si>
  <si>
    <t xml:space="preserve">Bylo součástí prohlídky vypracování protokolů prohlídek ložisek dle ČSN EN 1337-10 </t>
  </si>
  <si>
    <t>Bylo součástí prohlídky vypracování protokolů prohlídek mostních závěrů dle TP 83</t>
  </si>
  <si>
    <t>ano</t>
  </si>
  <si>
    <t>ne</t>
  </si>
  <si>
    <t>Veřejná zakázka: "Rámcová dohoda na zpracování hlavních, běžných a mimořádných mostních prohlídek, včetně zpracování přepočtu zatížitelnosti a vypracování zjednodušené projektové dokumentace"</t>
  </si>
  <si>
    <t>3. Osoby specialisty na ocelové kontrukce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</si>
</sst>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  <xf numFmtId="49" fontId="0" fillId="4" borderId="10" xfId="0" applyNumberForma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49" fontId="0" fillId="4" borderId="21" xfId="0" applyNumberFormat="1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5">
    <dxf>
      <fill>
        <patternFill patternType="solid">
          <fgColor indexed="64"/>
          <bgColor theme="4" tint="0.59999389629810485"/>
        </patternFill>
      </fill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3" name="Tabulka3324" displayName="Tabulka3324" ref="D92:F103" totalsRowShown="0" headerRowDxfId="24" dataDxfId="22" headerRowBorderDxfId="23" tableBorderDxfId="21" totalsRowBorderDxfId="20">
  <autoFilter ref="D92:F103"/>
  <tableColumns count="3">
    <tableColumn id="2" name="název zakázky" dataDxfId="19"/>
    <tableColumn id="3" name=" délka přemostění (m) " dataDxfId="18"/>
    <tableColumn id="4" name="Doba realizace referované zakázky (doplňte ve formátu xx/yyyy - xx/yyyy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ulka33244" displayName="Tabulka33244" ref="D11:F22" totalsRowShown="0" headerRowDxfId="16" dataDxfId="14" headerRowBorderDxfId="15" tableBorderDxfId="13" totalsRowBorderDxfId="12">
  <autoFilter ref="D11:F22"/>
  <tableColumns count="3">
    <tableColumn id="2" name="název zakázky" dataDxfId="11"/>
    <tableColumn id="3" name=" délka přemostění (m) " dataDxfId="10"/>
    <tableColumn id="4" name="Doba realizace referované zakázky (doplňte ve formátu xx/yyyy - xx/yyyy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ulka33245" displayName="Tabulka33245" ref="D163:G174" totalsRowShown="0" headerRowDxfId="8" dataDxfId="6" headerRowBorderDxfId="7" tableBorderDxfId="5" totalsRowBorderDxfId="4">
  <tableColumns count="4">
    <tableColumn id="2" name="název zakázky a specifikace mostního objektu" dataDxfId="3"/>
    <tableColumn id="3" name="Byla provedena hlavní, běžná a nebo mimořádné prohlídce mostního objektu ocelového či spřaženého (ocelxbeton) a současně bylo součástí prohlídky vypracování protokolů prohlídek ložisek dle ČSN EN 1337-10 a protokolů prohlídek mostních závěrů dle TP 8" dataDxfId="2"/>
    <tableColumn id="4" name="Bylo součástí prohlídky vypracování protokolů prohlídek ložisek dle ČSN EN 1337-10 " dataDxfId="1"/>
    <tableColumn id="1" name="Bylo součástí prohlídky vypracování protokolů prohlídek mostních závěrů dle TP 8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zoomScale="85" zoomScaleNormal="85" workbookViewId="0">
      <selection activeCell="B44" sqref="B44"/>
    </sheetView>
  </sheetViews>
  <sheetFormatPr defaultRowHeight="15" x14ac:dyDescent="0.25"/>
  <cols>
    <col min="2" max="2" width="35.7109375" customWidth="1"/>
    <col min="3" max="3" width="42.85546875" customWidth="1"/>
    <col min="4" max="6" width="28.7109375" bestFit="1" customWidth="1"/>
    <col min="7" max="7" width="50.85546875" customWidth="1"/>
    <col min="8" max="8" width="11" customWidth="1"/>
  </cols>
  <sheetData>
    <row r="1" spans="2:7" x14ac:dyDescent="0.25">
      <c r="G1" s="1"/>
    </row>
    <row r="2" spans="2:7" ht="25.5" customHeight="1" x14ac:dyDescent="0.4">
      <c r="B2" s="39" t="s">
        <v>5</v>
      </c>
      <c r="C2" s="39"/>
      <c r="D2" s="40"/>
      <c r="E2" s="40"/>
    </row>
    <row r="3" spans="2:7" ht="53.25" customHeight="1" x14ac:dyDescent="0.35">
      <c r="B3" s="42" t="s">
        <v>33</v>
      </c>
      <c r="C3" s="42"/>
      <c r="D3" s="42"/>
      <c r="E3" s="42"/>
    </row>
    <row r="4" spans="2:7" ht="15.75" customHeight="1" x14ac:dyDescent="0.25">
      <c r="B4" s="41"/>
      <c r="C4" s="41"/>
      <c r="D4" s="41"/>
      <c r="E4" s="2"/>
    </row>
    <row r="6" spans="2:7" x14ac:dyDescent="0.25">
      <c r="C6" s="24" t="s">
        <v>24</v>
      </c>
      <c r="D6" s="24" t="s">
        <v>25</v>
      </c>
      <c r="E6" s="24" t="s">
        <v>26</v>
      </c>
    </row>
    <row r="7" spans="2:7" ht="19.5" customHeight="1" x14ac:dyDescent="0.25">
      <c r="B7" s="6"/>
      <c r="C7" s="21" t="s">
        <v>10</v>
      </c>
      <c r="D7" s="21" t="s">
        <v>10</v>
      </c>
      <c r="E7" s="21" t="s">
        <v>10</v>
      </c>
    </row>
    <row r="8" spans="2:7" x14ac:dyDescent="0.25">
      <c r="B8" s="19" t="s">
        <v>2</v>
      </c>
      <c r="C8" s="20">
        <f>'dílčí osoby'!D4</f>
        <v>0</v>
      </c>
      <c r="D8" s="20">
        <f>'dílčí osoby'!D85</f>
        <v>0</v>
      </c>
      <c r="E8" s="20">
        <f>'dílčí osoby'!D156</f>
        <v>0</v>
      </c>
    </row>
    <row r="9" spans="2:7" x14ac:dyDescent="0.25">
      <c r="B9" s="19" t="s">
        <v>11</v>
      </c>
      <c r="C9" s="20">
        <f>'dílčí osoby'!D5</f>
        <v>0</v>
      </c>
      <c r="D9" s="20">
        <f>'dílčí osoby'!D86</f>
        <v>0</v>
      </c>
      <c r="E9" s="20">
        <f>'dílčí osoby'!D157</f>
        <v>0</v>
      </c>
    </row>
    <row r="10" spans="2:7" x14ac:dyDescent="0.25">
      <c r="B10" s="19" t="s">
        <v>9</v>
      </c>
      <c r="C10" s="20">
        <f>'dílčí osoby'!D6</f>
        <v>0</v>
      </c>
      <c r="D10" s="20">
        <f>'dílčí osoby'!D87</f>
        <v>0</v>
      </c>
      <c r="E10" s="20">
        <f>'dílčí osoby'!D158</f>
        <v>0</v>
      </c>
    </row>
    <row r="11" spans="2:7" x14ac:dyDescent="0.25">
      <c r="B11" s="22" t="s">
        <v>18</v>
      </c>
      <c r="C11" s="23">
        <f>SUM(C8:C10)</f>
        <v>0</v>
      </c>
      <c r="D11" s="23">
        <f>SUM(D8:D10)</f>
        <v>0</v>
      </c>
      <c r="E11" s="23">
        <f>SUM(E8:E10)</f>
        <v>0</v>
      </c>
    </row>
    <row r="13" spans="2:7" ht="37.5" x14ac:dyDescent="0.3">
      <c r="B13" s="26" t="s">
        <v>20</v>
      </c>
      <c r="C13" s="25">
        <f>C11+D11+E11+F11+G11</f>
        <v>0</v>
      </c>
    </row>
  </sheetData>
  <mergeCells count="3">
    <mergeCell ref="B2:E2"/>
    <mergeCell ref="B4:D4"/>
    <mergeCell ref="B3:E3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1"/>
  <sheetViews>
    <sheetView topLeftCell="E1" zoomScale="85" zoomScaleNormal="85" workbookViewId="0">
      <selection activeCell="H195" sqref="C186:H195"/>
    </sheetView>
  </sheetViews>
  <sheetFormatPr defaultRowHeight="15" x14ac:dyDescent="0.25"/>
  <cols>
    <col min="2" max="2" width="19.7109375" customWidth="1"/>
    <col min="3" max="3" width="43.140625" customWidth="1"/>
    <col min="4" max="4" width="49.42578125" customWidth="1"/>
    <col min="5" max="5" width="26" bestFit="1" customWidth="1"/>
    <col min="6" max="6" width="36.5703125" bestFit="1" customWidth="1"/>
    <col min="7" max="7" width="37.7109375" customWidth="1"/>
    <col min="8" max="8" width="24" customWidth="1"/>
    <col min="9" max="9" width="32.28515625" customWidth="1"/>
    <col min="10" max="10" width="0" hidden="1" customWidth="1"/>
  </cols>
  <sheetData>
    <row r="1" spans="2:10" ht="36.75" customHeight="1" x14ac:dyDescent="0.25">
      <c r="C1" s="54" t="s">
        <v>24</v>
      </c>
      <c r="D1" s="55"/>
      <c r="E1" s="55"/>
      <c r="F1" s="55"/>
      <c r="G1" s="56"/>
      <c r="J1" t="s">
        <v>6</v>
      </c>
    </row>
    <row r="2" spans="2:10" x14ac:dyDescent="0.25">
      <c r="J2" t="s">
        <v>7</v>
      </c>
    </row>
    <row r="3" spans="2:10" x14ac:dyDescent="0.25">
      <c r="C3" s="6"/>
      <c r="D3" s="21" t="s">
        <v>10</v>
      </c>
      <c r="J3">
        <f>IF(E22+E33&gt;10,10,E22+E33)</f>
        <v>0</v>
      </c>
    </row>
    <row r="4" spans="2:10" x14ac:dyDescent="0.25">
      <c r="C4" s="19" t="s">
        <v>2</v>
      </c>
      <c r="D4" s="20">
        <f>J54+J76</f>
        <v>0</v>
      </c>
      <c r="J4">
        <f>IF(E44+E55&gt;10,10,E44+E55)</f>
        <v>0</v>
      </c>
    </row>
    <row r="5" spans="2:10" x14ac:dyDescent="0.25">
      <c r="C5" s="19" t="s">
        <v>11</v>
      </c>
      <c r="D5" s="20">
        <f>MAX(J3:J5)</f>
        <v>0</v>
      </c>
      <c r="J5">
        <f>IF(E66+E77&gt;10,10,E66+E77)</f>
        <v>0</v>
      </c>
    </row>
    <row r="6" spans="2:10" x14ac:dyDescent="0.25">
      <c r="C6" s="19" t="s">
        <v>9</v>
      </c>
      <c r="D6" s="20">
        <f>J33+J55+J77</f>
        <v>0</v>
      </c>
    </row>
    <row r="7" spans="2:10" x14ac:dyDescent="0.25">
      <c r="C7" s="22" t="s">
        <v>18</v>
      </c>
      <c r="D7" s="23">
        <f>SUM(D4:D6)</f>
        <v>0</v>
      </c>
    </row>
    <row r="8" spans="2:10" x14ac:dyDescent="0.25">
      <c r="D8" s="18"/>
    </row>
    <row r="9" spans="2:10" ht="42" customHeight="1" x14ac:dyDescent="0.25">
      <c r="C9" s="57" t="s">
        <v>19</v>
      </c>
      <c r="D9" s="57"/>
    </row>
    <row r="10" spans="2:10" x14ac:dyDescent="0.25">
      <c r="D10" s="18"/>
    </row>
    <row r="11" spans="2:10" ht="45.75" thickBot="1" x14ac:dyDescent="0.3">
      <c r="C11" s="7" t="s">
        <v>0</v>
      </c>
      <c r="D11" s="8" t="s">
        <v>1</v>
      </c>
      <c r="E11" s="8" t="s">
        <v>3</v>
      </c>
      <c r="F11" s="9" t="s">
        <v>8</v>
      </c>
      <c r="G11" s="10" t="s">
        <v>4</v>
      </c>
    </row>
    <row r="12" spans="2:10" ht="15" customHeight="1" x14ac:dyDescent="0.25">
      <c r="B12" s="58" t="s">
        <v>12</v>
      </c>
      <c r="C12" s="46"/>
      <c r="D12" s="15"/>
      <c r="E12" s="11"/>
      <c r="F12" s="11"/>
      <c r="G12" s="48"/>
    </row>
    <row r="13" spans="2:10" x14ac:dyDescent="0.25">
      <c r="B13" s="59"/>
      <c r="C13" s="47"/>
      <c r="D13" s="16"/>
      <c r="E13" s="3"/>
      <c r="F13" s="3"/>
      <c r="G13" s="49"/>
    </row>
    <row r="14" spans="2:10" x14ac:dyDescent="0.25">
      <c r="B14" s="59"/>
      <c r="C14" s="47"/>
      <c r="D14" s="16"/>
      <c r="E14" s="3"/>
      <c r="F14" s="3"/>
      <c r="G14" s="49"/>
    </row>
    <row r="15" spans="2:10" x14ac:dyDescent="0.25">
      <c r="B15" s="59"/>
      <c r="C15" s="47"/>
      <c r="D15" s="16"/>
      <c r="E15" s="3"/>
      <c r="F15" s="3"/>
      <c r="G15" s="49"/>
    </row>
    <row r="16" spans="2:10" x14ac:dyDescent="0.25">
      <c r="B16" s="59"/>
      <c r="C16" s="47"/>
      <c r="D16" s="16"/>
      <c r="E16" s="3"/>
      <c r="F16" s="3"/>
      <c r="G16" s="49"/>
    </row>
    <row r="17" spans="2:7" x14ac:dyDescent="0.25">
      <c r="B17" s="59"/>
      <c r="C17" s="47"/>
      <c r="D17" s="16"/>
      <c r="E17" s="3"/>
      <c r="F17" s="3"/>
      <c r="G17" s="49"/>
    </row>
    <row r="18" spans="2:7" x14ac:dyDescent="0.25">
      <c r="B18" s="59"/>
      <c r="C18" s="47"/>
      <c r="D18" s="16"/>
      <c r="E18" s="3"/>
      <c r="F18" s="3"/>
      <c r="G18" s="49"/>
    </row>
    <row r="19" spans="2:7" x14ac:dyDescent="0.25">
      <c r="B19" s="59"/>
      <c r="C19" s="47"/>
      <c r="D19" s="16"/>
      <c r="E19" s="3"/>
      <c r="F19" s="3"/>
      <c r="G19" s="49"/>
    </row>
    <row r="20" spans="2:7" x14ac:dyDescent="0.25">
      <c r="B20" s="59"/>
      <c r="C20" s="47"/>
      <c r="D20" s="16"/>
      <c r="E20" s="3"/>
      <c r="F20" s="3"/>
      <c r="G20" s="49"/>
    </row>
    <row r="21" spans="2:7" x14ac:dyDescent="0.25">
      <c r="B21" s="59"/>
      <c r="C21" s="47"/>
      <c r="D21" s="16"/>
      <c r="E21" s="3"/>
      <c r="F21" s="3"/>
      <c r="G21" s="49"/>
    </row>
    <row r="22" spans="2:7" ht="60" x14ac:dyDescent="0.25">
      <c r="B22" s="59"/>
      <c r="C22" s="27" t="s">
        <v>21</v>
      </c>
      <c r="D22" s="30">
        <v>50</v>
      </c>
      <c r="E22" s="31">
        <f>COUNT(E12:E21)</f>
        <v>0</v>
      </c>
      <c r="F22" s="29"/>
      <c r="G22" s="51"/>
    </row>
    <row r="23" spans="2:7" x14ac:dyDescent="0.25">
      <c r="B23" s="59"/>
      <c r="C23" s="50"/>
      <c r="D23" s="16"/>
      <c r="E23" s="3"/>
      <c r="F23" s="3"/>
      <c r="G23" s="52"/>
    </row>
    <row r="24" spans="2:7" x14ac:dyDescent="0.25">
      <c r="B24" s="59"/>
      <c r="C24" s="50"/>
      <c r="D24" s="16"/>
      <c r="E24" s="3"/>
      <c r="F24" s="3"/>
      <c r="G24" s="52"/>
    </row>
    <row r="25" spans="2:7" x14ac:dyDescent="0.25">
      <c r="B25" s="59"/>
      <c r="C25" s="50"/>
      <c r="D25" s="16"/>
      <c r="E25" s="3"/>
      <c r="F25" s="3"/>
      <c r="G25" s="52"/>
    </row>
    <row r="26" spans="2:7" x14ac:dyDescent="0.25">
      <c r="B26" s="59"/>
      <c r="C26" s="50"/>
      <c r="D26" s="16"/>
      <c r="E26" s="3"/>
      <c r="F26" s="3"/>
      <c r="G26" s="52"/>
    </row>
    <row r="27" spans="2:7" x14ac:dyDescent="0.25">
      <c r="B27" s="59"/>
      <c r="C27" s="50"/>
      <c r="D27" s="16"/>
      <c r="E27" s="3"/>
      <c r="F27" s="3"/>
      <c r="G27" s="52"/>
    </row>
    <row r="28" spans="2:7" x14ac:dyDescent="0.25">
      <c r="B28" s="59"/>
      <c r="C28" s="50"/>
      <c r="D28" s="16"/>
      <c r="E28" s="3"/>
      <c r="F28" s="3"/>
      <c r="G28" s="52"/>
    </row>
    <row r="29" spans="2:7" x14ac:dyDescent="0.25">
      <c r="B29" s="59"/>
      <c r="C29" s="50"/>
      <c r="D29" s="16"/>
      <c r="E29" s="3"/>
      <c r="F29" s="3"/>
      <c r="G29" s="52"/>
    </row>
    <row r="30" spans="2:7" x14ac:dyDescent="0.25">
      <c r="B30" s="59"/>
      <c r="C30" s="50"/>
      <c r="D30" s="16"/>
      <c r="E30" s="3"/>
      <c r="F30" s="3"/>
      <c r="G30" s="52"/>
    </row>
    <row r="31" spans="2:7" x14ac:dyDescent="0.25">
      <c r="B31" s="59"/>
      <c r="C31" s="50"/>
      <c r="D31" s="16"/>
      <c r="E31" s="3"/>
      <c r="F31" s="3"/>
      <c r="G31" s="52"/>
    </row>
    <row r="32" spans="2:7" x14ac:dyDescent="0.25">
      <c r="B32" s="59"/>
      <c r="C32" s="50"/>
      <c r="D32" s="16"/>
      <c r="E32" s="3"/>
      <c r="F32" s="3"/>
      <c r="G32" s="53"/>
    </row>
    <row r="33" spans="2:10" ht="75.75" thickBot="1" x14ac:dyDescent="0.3">
      <c r="B33" s="60"/>
      <c r="C33" s="13" t="s">
        <v>22</v>
      </c>
      <c r="D33" s="32">
        <v>20</v>
      </c>
      <c r="E33" s="31">
        <f>COUNT(E23:E32)</f>
        <v>0</v>
      </c>
      <c r="F33" s="27" t="s">
        <v>9</v>
      </c>
      <c r="G33" s="28"/>
      <c r="J33">
        <f>IF(G33="",0,IF(OR(G33=7,G33=8,G33=9,G33=10),1,2))</f>
        <v>0</v>
      </c>
    </row>
    <row r="34" spans="2:10" ht="15" customHeight="1" x14ac:dyDescent="0.25">
      <c r="B34" s="43" t="s">
        <v>23</v>
      </c>
      <c r="C34" s="46"/>
      <c r="D34" s="15"/>
      <c r="E34" s="11"/>
      <c r="F34" s="11"/>
      <c r="G34" s="48"/>
    </row>
    <row r="35" spans="2:10" x14ac:dyDescent="0.25">
      <c r="B35" s="44"/>
      <c r="C35" s="47"/>
      <c r="D35" s="16"/>
      <c r="E35" s="3"/>
      <c r="F35" s="3"/>
      <c r="G35" s="49"/>
    </row>
    <row r="36" spans="2:10" x14ac:dyDescent="0.25">
      <c r="B36" s="44"/>
      <c r="C36" s="47"/>
      <c r="D36" s="16"/>
      <c r="E36" s="3"/>
      <c r="F36" s="3"/>
      <c r="G36" s="49"/>
    </row>
    <row r="37" spans="2:10" x14ac:dyDescent="0.25">
      <c r="B37" s="44"/>
      <c r="C37" s="47"/>
      <c r="D37" s="16"/>
      <c r="E37" s="3"/>
      <c r="F37" s="3"/>
      <c r="G37" s="49"/>
    </row>
    <row r="38" spans="2:10" x14ac:dyDescent="0.25">
      <c r="B38" s="44"/>
      <c r="C38" s="47"/>
      <c r="D38" s="16"/>
      <c r="E38" s="3"/>
      <c r="F38" s="3"/>
      <c r="G38" s="49"/>
    </row>
    <row r="39" spans="2:10" x14ac:dyDescent="0.25">
      <c r="B39" s="44"/>
      <c r="C39" s="47"/>
      <c r="D39" s="16"/>
      <c r="E39" s="3"/>
      <c r="F39" s="3"/>
      <c r="G39" s="49"/>
    </row>
    <row r="40" spans="2:10" x14ac:dyDescent="0.25">
      <c r="B40" s="44"/>
      <c r="C40" s="47"/>
      <c r="D40" s="16"/>
      <c r="E40" s="3"/>
      <c r="F40" s="3"/>
      <c r="G40" s="49"/>
    </row>
    <row r="41" spans="2:10" x14ac:dyDescent="0.25">
      <c r="B41" s="44"/>
      <c r="C41" s="47"/>
      <c r="D41" s="16"/>
      <c r="E41" s="3"/>
      <c r="F41" s="3"/>
      <c r="G41" s="49"/>
    </row>
    <row r="42" spans="2:10" x14ac:dyDescent="0.25">
      <c r="B42" s="44"/>
      <c r="C42" s="47"/>
      <c r="D42" s="16"/>
      <c r="E42" s="3"/>
      <c r="F42" s="3"/>
      <c r="G42" s="49"/>
    </row>
    <row r="43" spans="2:10" x14ac:dyDescent="0.25">
      <c r="B43" s="44"/>
      <c r="C43" s="47"/>
      <c r="D43" s="16"/>
      <c r="E43" s="3"/>
      <c r="F43" s="3"/>
      <c r="G43" s="49"/>
    </row>
    <row r="44" spans="2:10" ht="65.25" customHeight="1" x14ac:dyDescent="0.25">
      <c r="B44" s="44"/>
      <c r="C44" s="27" t="s">
        <v>21</v>
      </c>
      <c r="D44" s="30">
        <v>50</v>
      </c>
      <c r="E44" s="31">
        <f>COUNT(E34:E43)</f>
        <v>0</v>
      </c>
      <c r="F44" s="29"/>
      <c r="G44" s="51"/>
    </row>
    <row r="45" spans="2:10" x14ac:dyDescent="0.25">
      <c r="B45" s="44"/>
      <c r="C45" s="50"/>
      <c r="D45" s="16"/>
      <c r="E45" s="3"/>
      <c r="F45" s="3"/>
      <c r="G45" s="52"/>
    </row>
    <row r="46" spans="2:10" x14ac:dyDescent="0.25">
      <c r="B46" s="44"/>
      <c r="C46" s="50"/>
      <c r="D46" s="16"/>
      <c r="E46" s="3"/>
      <c r="F46" s="3"/>
      <c r="G46" s="52"/>
    </row>
    <row r="47" spans="2:10" x14ac:dyDescent="0.25">
      <c r="B47" s="44"/>
      <c r="C47" s="50"/>
      <c r="D47" s="16"/>
      <c r="E47" s="3"/>
      <c r="F47" s="3"/>
      <c r="G47" s="52"/>
    </row>
    <row r="48" spans="2:10" x14ac:dyDescent="0.25">
      <c r="B48" s="44"/>
      <c r="C48" s="50"/>
      <c r="D48" s="16"/>
      <c r="E48" s="3"/>
      <c r="F48" s="3"/>
      <c r="G48" s="52"/>
    </row>
    <row r="49" spans="2:10" x14ac:dyDescent="0.25">
      <c r="B49" s="44"/>
      <c r="C49" s="50"/>
      <c r="D49" s="16"/>
      <c r="E49" s="3"/>
      <c r="F49" s="3"/>
      <c r="G49" s="52"/>
    </row>
    <row r="50" spans="2:10" x14ac:dyDescent="0.25">
      <c r="B50" s="44"/>
      <c r="C50" s="50"/>
      <c r="D50" s="16"/>
      <c r="E50" s="3"/>
      <c r="F50" s="3"/>
      <c r="G50" s="52"/>
    </row>
    <row r="51" spans="2:10" x14ac:dyDescent="0.25">
      <c r="B51" s="44"/>
      <c r="C51" s="50"/>
      <c r="D51" s="16"/>
      <c r="E51" s="3"/>
      <c r="F51" s="3"/>
      <c r="G51" s="52"/>
    </row>
    <row r="52" spans="2:10" x14ac:dyDescent="0.25">
      <c r="B52" s="44"/>
      <c r="C52" s="50"/>
      <c r="D52" s="16"/>
      <c r="E52" s="3"/>
      <c r="F52" s="3"/>
      <c r="G52" s="52"/>
    </row>
    <row r="53" spans="2:10" x14ac:dyDescent="0.25">
      <c r="B53" s="44"/>
      <c r="C53" s="50"/>
      <c r="D53" s="16"/>
      <c r="E53" s="3"/>
      <c r="F53" s="3"/>
      <c r="G53" s="52"/>
    </row>
    <row r="54" spans="2:10" x14ac:dyDescent="0.25">
      <c r="B54" s="44"/>
      <c r="C54" s="50"/>
      <c r="D54" s="16"/>
      <c r="E54" s="3"/>
      <c r="F54" s="3"/>
      <c r="G54" s="53"/>
      <c r="J54">
        <f>IF(C34="",0,3)</f>
        <v>0</v>
      </c>
    </row>
    <row r="55" spans="2:10" ht="75.75" thickBot="1" x14ac:dyDescent="0.3">
      <c r="B55" s="45"/>
      <c r="C55" s="13" t="s">
        <v>22</v>
      </c>
      <c r="D55" s="32">
        <v>20</v>
      </c>
      <c r="E55" s="31">
        <f>COUNT(E45:E54)</f>
        <v>0</v>
      </c>
      <c r="F55" s="27" t="s">
        <v>9</v>
      </c>
      <c r="G55" s="28"/>
      <c r="J55">
        <f>IF(G55="",0,IF(OR(G55=7,G55=8,G55=9,G55=10),1,2))</f>
        <v>0</v>
      </c>
    </row>
    <row r="56" spans="2:10" ht="15" customHeight="1" x14ac:dyDescent="0.25">
      <c r="B56" s="43" t="s">
        <v>15</v>
      </c>
      <c r="C56" s="46"/>
      <c r="D56" s="15"/>
      <c r="E56" s="11"/>
      <c r="F56" s="11"/>
      <c r="G56" s="48"/>
    </row>
    <row r="57" spans="2:10" x14ac:dyDescent="0.25">
      <c r="B57" s="44"/>
      <c r="C57" s="47"/>
      <c r="D57" s="16"/>
      <c r="E57" s="3"/>
      <c r="F57" s="3"/>
      <c r="G57" s="49"/>
    </row>
    <row r="58" spans="2:10" x14ac:dyDescent="0.25">
      <c r="B58" s="44"/>
      <c r="C58" s="47"/>
      <c r="D58" s="16"/>
      <c r="E58" s="3"/>
      <c r="F58" s="3"/>
      <c r="G58" s="49"/>
    </row>
    <row r="59" spans="2:10" x14ac:dyDescent="0.25">
      <c r="B59" s="44"/>
      <c r="C59" s="47"/>
      <c r="D59" s="16"/>
      <c r="E59" s="3"/>
      <c r="F59" s="3"/>
      <c r="G59" s="49"/>
    </row>
    <row r="60" spans="2:10" x14ac:dyDescent="0.25">
      <c r="B60" s="44"/>
      <c r="C60" s="47"/>
      <c r="D60" s="16"/>
      <c r="E60" s="3"/>
      <c r="F60" s="3"/>
      <c r="G60" s="49"/>
    </row>
    <row r="61" spans="2:10" x14ac:dyDescent="0.25">
      <c r="B61" s="44"/>
      <c r="C61" s="47"/>
      <c r="D61" s="16"/>
      <c r="E61" s="3"/>
      <c r="F61" s="3"/>
      <c r="G61" s="49"/>
    </row>
    <row r="62" spans="2:10" x14ac:dyDescent="0.25">
      <c r="B62" s="44"/>
      <c r="C62" s="47"/>
      <c r="D62" s="16"/>
      <c r="E62" s="3"/>
      <c r="F62" s="3"/>
      <c r="G62" s="49"/>
    </row>
    <row r="63" spans="2:10" x14ac:dyDescent="0.25">
      <c r="B63" s="44"/>
      <c r="C63" s="47"/>
      <c r="D63" s="16"/>
      <c r="E63" s="3"/>
      <c r="F63" s="3"/>
      <c r="G63" s="49"/>
    </row>
    <row r="64" spans="2:10" x14ac:dyDescent="0.25">
      <c r="B64" s="44"/>
      <c r="C64" s="47"/>
      <c r="D64" s="16"/>
      <c r="E64" s="3"/>
      <c r="F64" s="3"/>
      <c r="G64" s="49"/>
    </row>
    <row r="65" spans="2:10" x14ac:dyDescent="0.25">
      <c r="B65" s="44"/>
      <c r="C65" s="47"/>
      <c r="D65" s="16"/>
      <c r="E65" s="3"/>
      <c r="F65" s="3"/>
      <c r="G65" s="49"/>
    </row>
    <row r="66" spans="2:10" ht="60" x14ac:dyDescent="0.25">
      <c r="B66" s="44"/>
      <c r="C66" s="27" t="s">
        <v>21</v>
      </c>
      <c r="D66" s="30">
        <v>50</v>
      </c>
      <c r="E66" s="31">
        <f>COUNT(E56:E65)</f>
        <v>0</v>
      </c>
      <c r="F66" s="29"/>
      <c r="G66" s="51"/>
    </row>
    <row r="67" spans="2:10" x14ac:dyDescent="0.25">
      <c r="B67" s="44"/>
      <c r="C67" s="50"/>
      <c r="D67" s="16"/>
      <c r="E67" s="3"/>
      <c r="F67" s="3"/>
      <c r="G67" s="52"/>
    </row>
    <row r="68" spans="2:10" x14ac:dyDescent="0.25">
      <c r="B68" s="44"/>
      <c r="C68" s="50"/>
      <c r="D68" s="16"/>
      <c r="E68" s="3"/>
      <c r="F68" s="3"/>
      <c r="G68" s="52"/>
    </row>
    <row r="69" spans="2:10" x14ac:dyDescent="0.25">
      <c r="B69" s="44"/>
      <c r="C69" s="50"/>
      <c r="D69" s="16"/>
      <c r="E69" s="3"/>
      <c r="F69" s="3"/>
      <c r="G69" s="52"/>
    </row>
    <row r="70" spans="2:10" x14ac:dyDescent="0.25">
      <c r="B70" s="44"/>
      <c r="C70" s="50"/>
      <c r="D70" s="16"/>
      <c r="E70" s="3"/>
      <c r="F70" s="3"/>
      <c r="G70" s="52"/>
    </row>
    <row r="71" spans="2:10" x14ac:dyDescent="0.25">
      <c r="B71" s="44"/>
      <c r="C71" s="50"/>
      <c r="D71" s="16"/>
      <c r="E71" s="3"/>
      <c r="F71" s="3"/>
      <c r="G71" s="52"/>
    </row>
    <row r="72" spans="2:10" x14ac:dyDescent="0.25">
      <c r="B72" s="44"/>
      <c r="C72" s="50"/>
      <c r="D72" s="16"/>
      <c r="E72" s="3"/>
      <c r="F72" s="3"/>
      <c r="G72" s="52"/>
    </row>
    <row r="73" spans="2:10" x14ac:dyDescent="0.25">
      <c r="B73" s="44"/>
      <c r="C73" s="50"/>
      <c r="D73" s="16"/>
      <c r="E73" s="3"/>
      <c r="F73" s="3"/>
      <c r="G73" s="52"/>
    </row>
    <row r="74" spans="2:10" x14ac:dyDescent="0.25">
      <c r="B74" s="44"/>
      <c r="C74" s="50"/>
      <c r="D74" s="16"/>
      <c r="E74" s="3"/>
      <c r="F74" s="3"/>
      <c r="G74" s="52"/>
    </row>
    <row r="75" spans="2:10" x14ac:dyDescent="0.25">
      <c r="B75" s="44"/>
      <c r="C75" s="50"/>
      <c r="D75" s="16"/>
      <c r="E75" s="3"/>
      <c r="F75" s="3"/>
      <c r="G75" s="52"/>
    </row>
    <row r="76" spans="2:10" x14ac:dyDescent="0.25">
      <c r="B76" s="44"/>
      <c r="C76" s="50"/>
      <c r="D76" s="16"/>
      <c r="E76" s="3"/>
      <c r="F76" s="3"/>
      <c r="G76" s="53"/>
      <c r="J76">
        <f>IF(C56="",0,3)</f>
        <v>0</v>
      </c>
    </row>
    <row r="77" spans="2:10" ht="75.75" thickBot="1" x14ac:dyDescent="0.3">
      <c r="B77" s="45"/>
      <c r="C77" s="13" t="s">
        <v>22</v>
      </c>
      <c r="D77" s="32">
        <v>20</v>
      </c>
      <c r="E77" s="31">
        <f>COUNT(E67:E76)</f>
        <v>0</v>
      </c>
      <c r="F77" s="27" t="s">
        <v>9</v>
      </c>
      <c r="G77" s="28"/>
      <c r="J77">
        <f>IF(G77="",0,IF(OR(G77=7,G77=8,G77=9,G77=10),1,2))</f>
        <v>0</v>
      </c>
    </row>
    <row r="82" spans="2:10" ht="36.75" customHeight="1" x14ac:dyDescent="0.25">
      <c r="C82" s="54" t="s">
        <v>25</v>
      </c>
      <c r="D82" s="55"/>
      <c r="E82" s="55"/>
      <c r="F82" s="55"/>
      <c r="G82" s="56"/>
      <c r="J82" t="s">
        <v>6</v>
      </c>
    </row>
    <row r="83" spans="2:10" x14ac:dyDescent="0.25">
      <c r="J83" t="s">
        <v>7</v>
      </c>
    </row>
    <row r="84" spans="2:10" x14ac:dyDescent="0.25">
      <c r="C84" s="6"/>
      <c r="D84" s="21" t="s">
        <v>10</v>
      </c>
      <c r="J84">
        <f>E103</f>
        <v>0</v>
      </c>
    </row>
    <row r="85" spans="2:10" x14ac:dyDescent="0.25">
      <c r="C85" s="19" t="s">
        <v>2</v>
      </c>
      <c r="D85" s="20">
        <f>J124+J135+J146</f>
        <v>0</v>
      </c>
      <c r="J85">
        <f>E114</f>
        <v>0</v>
      </c>
    </row>
    <row r="86" spans="2:10" x14ac:dyDescent="0.25">
      <c r="C86" s="19" t="s">
        <v>11</v>
      </c>
      <c r="D86" s="20">
        <f>MAX(J84:J88)</f>
        <v>0</v>
      </c>
      <c r="J86">
        <f>E125</f>
        <v>0</v>
      </c>
    </row>
    <row r="87" spans="2:10" x14ac:dyDescent="0.25">
      <c r="C87" s="19" t="s">
        <v>9</v>
      </c>
      <c r="D87" s="20">
        <f>J103+J114+J125+J136+J147</f>
        <v>0</v>
      </c>
      <c r="J87">
        <f>E136</f>
        <v>0</v>
      </c>
    </row>
    <row r="88" spans="2:10" x14ac:dyDescent="0.25">
      <c r="C88" s="22" t="s">
        <v>18</v>
      </c>
      <c r="D88" s="23">
        <f>SUM(D85:D87)</f>
        <v>0</v>
      </c>
      <c r="J88">
        <f>E147</f>
        <v>0</v>
      </c>
    </row>
    <row r="89" spans="2:10" x14ac:dyDescent="0.25">
      <c r="D89" s="18"/>
    </row>
    <row r="90" spans="2:10" ht="42" customHeight="1" x14ac:dyDescent="0.25">
      <c r="C90" s="57" t="s">
        <v>19</v>
      </c>
      <c r="D90" s="57"/>
    </row>
    <row r="91" spans="2:10" x14ac:dyDescent="0.25">
      <c r="D91" s="18"/>
    </row>
    <row r="92" spans="2:10" ht="45.75" thickBot="1" x14ac:dyDescent="0.3">
      <c r="C92" s="7" t="s">
        <v>0</v>
      </c>
      <c r="D92" s="8" t="s">
        <v>1</v>
      </c>
      <c r="E92" s="8" t="s">
        <v>3</v>
      </c>
      <c r="F92" s="9" t="s">
        <v>8</v>
      </c>
      <c r="G92" s="10" t="s">
        <v>4</v>
      </c>
    </row>
    <row r="93" spans="2:10" ht="15" customHeight="1" x14ac:dyDescent="0.25">
      <c r="B93" s="68" t="s">
        <v>12</v>
      </c>
      <c r="C93" s="64"/>
      <c r="D93" s="15"/>
      <c r="E93" s="11"/>
      <c r="F93" s="12"/>
      <c r="G93" s="66"/>
    </row>
    <row r="94" spans="2:10" x14ac:dyDescent="0.25">
      <c r="B94" s="69"/>
      <c r="C94" s="65"/>
      <c r="D94" s="16"/>
      <c r="E94" s="3"/>
      <c r="F94" s="4"/>
      <c r="G94" s="67"/>
    </row>
    <row r="95" spans="2:10" x14ac:dyDescent="0.25">
      <c r="B95" s="69"/>
      <c r="C95" s="65"/>
      <c r="D95" s="16"/>
      <c r="E95" s="3"/>
      <c r="F95" s="4"/>
      <c r="G95" s="67"/>
    </row>
    <row r="96" spans="2:10" x14ac:dyDescent="0.25">
      <c r="B96" s="69"/>
      <c r="C96" s="65"/>
      <c r="D96" s="16"/>
      <c r="E96" s="3"/>
      <c r="F96" s="4"/>
      <c r="G96" s="67"/>
    </row>
    <row r="97" spans="2:10" x14ac:dyDescent="0.25">
      <c r="B97" s="69"/>
      <c r="C97" s="65"/>
      <c r="D97" s="16"/>
      <c r="E97" s="3"/>
      <c r="F97" s="4"/>
      <c r="G97" s="67"/>
    </row>
    <row r="98" spans="2:10" x14ac:dyDescent="0.25">
      <c r="B98" s="69"/>
      <c r="C98" s="65"/>
      <c r="D98" s="16"/>
      <c r="E98" s="3"/>
      <c r="F98" s="4"/>
      <c r="G98" s="67"/>
    </row>
    <row r="99" spans="2:10" x14ac:dyDescent="0.25">
      <c r="B99" s="69"/>
      <c r="C99" s="65"/>
      <c r="D99" s="16"/>
      <c r="E99" s="3"/>
      <c r="F99" s="4"/>
      <c r="G99" s="67"/>
    </row>
    <row r="100" spans="2:10" x14ac:dyDescent="0.25">
      <c r="B100" s="69"/>
      <c r="C100" s="65"/>
      <c r="D100" s="16"/>
      <c r="E100" s="3"/>
      <c r="F100" s="4"/>
      <c r="G100" s="67"/>
    </row>
    <row r="101" spans="2:10" x14ac:dyDescent="0.25">
      <c r="B101" s="69"/>
      <c r="C101" s="65"/>
      <c r="D101" s="16"/>
      <c r="E101" s="3"/>
      <c r="F101" s="4"/>
      <c r="G101" s="67"/>
    </row>
    <row r="102" spans="2:10" x14ac:dyDescent="0.25">
      <c r="B102" s="69"/>
      <c r="C102" s="65"/>
      <c r="D102" s="17"/>
      <c r="E102" s="3"/>
      <c r="F102" s="5"/>
      <c r="G102" s="67"/>
    </row>
    <row r="103" spans="2:10" ht="45.75" thickBot="1" x14ac:dyDescent="0.3">
      <c r="B103" s="70"/>
      <c r="C103" s="13" t="s">
        <v>13</v>
      </c>
      <c r="D103" s="32">
        <v>50</v>
      </c>
      <c r="E103" s="33">
        <f>COUNT(E93:E102)*2</f>
        <v>0</v>
      </c>
      <c r="F103" s="13" t="s">
        <v>9</v>
      </c>
      <c r="G103" s="14"/>
      <c r="J103">
        <f>IF(G103="",0,IF(OR(G103=5,G103=6,G103=7,G103=8),1,2))</f>
        <v>0</v>
      </c>
    </row>
    <row r="104" spans="2:10" x14ac:dyDescent="0.25">
      <c r="B104" s="68" t="s">
        <v>14</v>
      </c>
      <c r="C104" s="64"/>
      <c r="D104" s="15"/>
      <c r="E104" s="11"/>
      <c r="F104" s="12"/>
      <c r="G104" s="66"/>
    </row>
    <row r="105" spans="2:10" x14ac:dyDescent="0.25">
      <c r="B105" s="69"/>
      <c r="C105" s="65"/>
      <c r="D105" s="16"/>
      <c r="E105" s="3"/>
      <c r="F105" s="4"/>
      <c r="G105" s="67"/>
    </row>
    <row r="106" spans="2:10" x14ac:dyDescent="0.25">
      <c r="B106" s="69"/>
      <c r="C106" s="65"/>
      <c r="D106" s="16"/>
      <c r="E106" s="3"/>
      <c r="F106" s="4"/>
      <c r="G106" s="67"/>
    </row>
    <row r="107" spans="2:10" x14ac:dyDescent="0.25">
      <c r="B107" s="69"/>
      <c r="C107" s="65"/>
      <c r="D107" s="16"/>
      <c r="E107" s="3"/>
      <c r="F107" s="4"/>
      <c r="G107" s="67"/>
    </row>
    <row r="108" spans="2:10" x14ac:dyDescent="0.25">
      <c r="B108" s="69"/>
      <c r="C108" s="65"/>
      <c r="D108" s="16"/>
      <c r="E108" s="3"/>
      <c r="F108" s="4"/>
      <c r="G108" s="67"/>
    </row>
    <row r="109" spans="2:10" x14ac:dyDescent="0.25">
      <c r="B109" s="69"/>
      <c r="C109" s="65"/>
      <c r="D109" s="16"/>
      <c r="E109" s="3"/>
      <c r="F109" s="4"/>
      <c r="G109" s="67"/>
    </row>
    <row r="110" spans="2:10" x14ac:dyDescent="0.25">
      <c r="B110" s="69"/>
      <c r="C110" s="65"/>
      <c r="D110" s="16"/>
      <c r="E110" s="3"/>
      <c r="F110" s="4"/>
      <c r="G110" s="67"/>
    </row>
    <row r="111" spans="2:10" x14ac:dyDescent="0.25">
      <c r="B111" s="69"/>
      <c r="C111" s="65"/>
      <c r="D111" s="16"/>
      <c r="E111" s="3"/>
      <c r="F111" s="4"/>
      <c r="G111" s="67"/>
    </row>
    <row r="112" spans="2:10" x14ac:dyDescent="0.25">
      <c r="B112" s="69"/>
      <c r="C112" s="65"/>
      <c r="D112" s="16"/>
      <c r="E112" s="3"/>
      <c r="F112" s="4"/>
      <c r="G112" s="67"/>
    </row>
    <row r="113" spans="2:10" x14ac:dyDescent="0.25">
      <c r="B113" s="69"/>
      <c r="C113" s="65"/>
      <c r="D113" s="17"/>
      <c r="E113" s="3"/>
      <c r="F113" s="5"/>
      <c r="G113" s="67"/>
    </row>
    <row r="114" spans="2:10" ht="45.75" thickBot="1" x14ac:dyDescent="0.3">
      <c r="B114" s="70"/>
      <c r="C114" s="13" t="s">
        <v>13</v>
      </c>
      <c r="D114" s="32">
        <v>50</v>
      </c>
      <c r="E114" s="31">
        <f>COUNT(E104:E113)*2</f>
        <v>0</v>
      </c>
      <c r="F114" s="13" t="s">
        <v>9</v>
      </c>
      <c r="G114" s="14"/>
      <c r="J114">
        <f>IF(G114="",0,IF(OR(G114=5,G114=6,G114=7,G114=8),1,2))</f>
        <v>0</v>
      </c>
    </row>
    <row r="115" spans="2:10" x14ac:dyDescent="0.25">
      <c r="B115" s="61" t="s">
        <v>15</v>
      </c>
      <c r="C115" s="64"/>
      <c r="D115" s="15"/>
      <c r="E115" s="11"/>
      <c r="F115" s="12"/>
      <c r="G115" s="66"/>
    </row>
    <row r="116" spans="2:10" x14ac:dyDescent="0.25">
      <c r="B116" s="62"/>
      <c r="C116" s="65"/>
      <c r="D116" s="16"/>
      <c r="E116" s="3"/>
      <c r="F116" s="4"/>
      <c r="G116" s="67"/>
    </row>
    <row r="117" spans="2:10" x14ac:dyDescent="0.25">
      <c r="B117" s="62"/>
      <c r="C117" s="65"/>
      <c r="D117" s="16"/>
      <c r="E117" s="3"/>
      <c r="F117" s="4"/>
      <c r="G117" s="67"/>
    </row>
    <row r="118" spans="2:10" x14ac:dyDescent="0.25">
      <c r="B118" s="62"/>
      <c r="C118" s="65"/>
      <c r="D118" s="16"/>
      <c r="E118" s="3"/>
      <c r="F118" s="4"/>
      <c r="G118" s="67"/>
    </row>
    <row r="119" spans="2:10" x14ac:dyDescent="0.25">
      <c r="B119" s="62"/>
      <c r="C119" s="65"/>
      <c r="D119" s="16"/>
      <c r="E119" s="3"/>
      <c r="F119" s="4"/>
      <c r="G119" s="67"/>
    </row>
    <row r="120" spans="2:10" x14ac:dyDescent="0.25">
      <c r="B120" s="62"/>
      <c r="C120" s="65"/>
      <c r="D120" s="16"/>
      <c r="E120" s="3"/>
      <c r="F120" s="4"/>
      <c r="G120" s="67"/>
    </row>
    <row r="121" spans="2:10" x14ac:dyDescent="0.25">
      <c r="B121" s="62"/>
      <c r="C121" s="65"/>
      <c r="D121" s="16"/>
      <c r="E121" s="3"/>
      <c r="F121" s="4"/>
      <c r="G121" s="67"/>
    </row>
    <row r="122" spans="2:10" x14ac:dyDescent="0.25">
      <c r="B122" s="62"/>
      <c r="C122" s="65"/>
      <c r="D122" s="16"/>
      <c r="E122" s="3"/>
      <c r="F122" s="4"/>
      <c r="G122" s="67"/>
    </row>
    <row r="123" spans="2:10" x14ac:dyDescent="0.25">
      <c r="B123" s="62"/>
      <c r="C123" s="65"/>
      <c r="D123" s="16"/>
      <c r="E123" s="3"/>
      <c r="F123" s="4"/>
      <c r="G123" s="67"/>
    </row>
    <row r="124" spans="2:10" x14ac:dyDescent="0.25">
      <c r="B124" s="62"/>
      <c r="C124" s="65"/>
      <c r="D124" s="17"/>
      <c r="E124" s="3"/>
      <c r="F124" s="5"/>
      <c r="G124" s="67"/>
      <c r="J124">
        <f>IF(C115="",0,3)</f>
        <v>0</v>
      </c>
    </row>
    <row r="125" spans="2:10" ht="45.75" thickBot="1" x14ac:dyDescent="0.3">
      <c r="B125" s="63"/>
      <c r="C125" s="13" t="s">
        <v>13</v>
      </c>
      <c r="D125" s="32">
        <v>50</v>
      </c>
      <c r="E125" s="31">
        <f>COUNT(E115:E124)*2</f>
        <v>0</v>
      </c>
      <c r="F125" s="13" t="s">
        <v>9</v>
      </c>
      <c r="G125" s="14"/>
      <c r="J125">
        <f>IF(G125="",0,IF(OR(G125=5,G125=6,G125=7,G125=8),1,2))</f>
        <v>0</v>
      </c>
    </row>
    <row r="126" spans="2:10" ht="15" customHeight="1" x14ac:dyDescent="0.25">
      <c r="B126" s="61" t="s">
        <v>16</v>
      </c>
      <c r="C126" s="64"/>
      <c r="D126" s="15"/>
      <c r="E126" s="11"/>
      <c r="F126" s="12"/>
      <c r="G126" s="66"/>
    </row>
    <row r="127" spans="2:10" ht="15" customHeight="1" x14ac:dyDescent="0.25">
      <c r="B127" s="62"/>
      <c r="C127" s="65"/>
      <c r="D127" s="34"/>
      <c r="E127" s="3"/>
      <c r="F127" s="35"/>
      <c r="G127" s="67"/>
    </row>
    <row r="128" spans="2:10" x14ac:dyDescent="0.25">
      <c r="B128" s="62"/>
      <c r="C128" s="65"/>
      <c r="D128" s="16"/>
      <c r="E128" s="3"/>
      <c r="F128" s="4"/>
      <c r="G128" s="67"/>
    </row>
    <row r="129" spans="2:10" x14ac:dyDescent="0.25">
      <c r="B129" s="62"/>
      <c r="C129" s="65"/>
      <c r="D129" s="16"/>
      <c r="E129" s="3"/>
      <c r="F129" s="4"/>
      <c r="G129" s="67"/>
    </row>
    <row r="130" spans="2:10" x14ac:dyDescent="0.25">
      <c r="B130" s="62"/>
      <c r="C130" s="65"/>
      <c r="D130" s="16"/>
      <c r="E130" s="3"/>
      <c r="F130" s="4"/>
      <c r="G130" s="67"/>
    </row>
    <row r="131" spans="2:10" x14ac:dyDescent="0.25">
      <c r="B131" s="62"/>
      <c r="C131" s="65"/>
      <c r="D131" s="16"/>
      <c r="E131" s="3"/>
      <c r="F131" s="4"/>
      <c r="G131" s="67"/>
    </row>
    <row r="132" spans="2:10" x14ac:dyDescent="0.25">
      <c r="B132" s="62"/>
      <c r="C132" s="65"/>
      <c r="D132" s="16"/>
      <c r="E132" s="3"/>
      <c r="F132" s="4"/>
      <c r="G132" s="67"/>
    </row>
    <row r="133" spans="2:10" x14ac:dyDescent="0.25">
      <c r="B133" s="62"/>
      <c r="C133" s="65"/>
      <c r="D133" s="16"/>
      <c r="E133" s="3"/>
      <c r="F133" s="4"/>
      <c r="G133" s="67"/>
    </row>
    <row r="134" spans="2:10" x14ac:dyDescent="0.25">
      <c r="B134" s="62"/>
      <c r="C134" s="65"/>
      <c r="D134" s="16"/>
      <c r="E134" s="3"/>
      <c r="F134" s="4"/>
      <c r="G134" s="67"/>
    </row>
    <row r="135" spans="2:10" x14ac:dyDescent="0.25">
      <c r="B135" s="62"/>
      <c r="C135" s="65"/>
      <c r="D135" s="17"/>
      <c r="E135" s="3"/>
      <c r="F135" s="5"/>
      <c r="G135" s="67"/>
      <c r="J135">
        <f>IF(C126="",0,3)</f>
        <v>0</v>
      </c>
    </row>
    <row r="136" spans="2:10" ht="45.75" thickBot="1" x14ac:dyDescent="0.3">
      <c r="B136" s="63"/>
      <c r="C136" s="13" t="s">
        <v>13</v>
      </c>
      <c r="D136" s="32">
        <v>50</v>
      </c>
      <c r="E136" s="31">
        <f>COUNT(E126:E135)*2</f>
        <v>0</v>
      </c>
      <c r="F136" s="13" t="s">
        <v>9</v>
      </c>
      <c r="G136" s="14"/>
      <c r="J136">
        <f>IF(G136="",0,IF(OR(G136=5,G136=6,G136=7,G136=8),1,2))</f>
        <v>0</v>
      </c>
    </row>
    <row r="137" spans="2:10" ht="15" customHeight="1" x14ac:dyDescent="0.25">
      <c r="B137" s="61" t="s">
        <v>17</v>
      </c>
      <c r="C137" s="64"/>
      <c r="D137" s="15"/>
      <c r="E137" s="11"/>
      <c r="F137" s="12"/>
      <c r="G137" s="66"/>
    </row>
    <row r="138" spans="2:10" ht="15" customHeight="1" x14ac:dyDescent="0.25">
      <c r="B138" s="62"/>
      <c r="C138" s="65"/>
      <c r="D138" s="34"/>
      <c r="E138" s="3"/>
      <c r="F138" s="35"/>
      <c r="G138" s="67"/>
    </row>
    <row r="139" spans="2:10" x14ac:dyDescent="0.25">
      <c r="B139" s="62"/>
      <c r="C139" s="65"/>
      <c r="D139" s="16"/>
      <c r="E139" s="3"/>
      <c r="F139" s="4"/>
      <c r="G139" s="67"/>
    </row>
    <row r="140" spans="2:10" x14ac:dyDescent="0.25">
      <c r="B140" s="62"/>
      <c r="C140" s="65"/>
      <c r="D140" s="16"/>
      <c r="E140" s="3"/>
      <c r="F140" s="4"/>
      <c r="G140" s="67"/>
    </row>
    <row r="141" spans="2:10" x14ac:dyDescent="0.25">
      <c r="B141" s="62"/>
      <c r="C141" s="65"/>
      <c r="D141" s="16"/>
      <c r="E141" s="3"/>
      <c r="F141" s="4"/>
      <c r="G141" s="67"/>
    </row>
    <row r="142" spans="2:10" x14ac:dyDescent="0.25">
      <c r="B142" s="62"/>
      <c r="C142" s="65"/>
      <c r="D142" s="16"/>
      <c r="E142" s="3"/>
      <c r="F142" s="4"/>
      <c r="G142" s="67"/>
    </row>
    <row r="143" spans="2:10" x14ac:dyDescent="0.25">
      <c r="B143" s="62"/>
      <c r="C143" s="65"/>
      <c r="D143" s="16"/>
      <c r="E143" s="3"/>
      <c r="F143" s="4"/>
      <c r="G143" s="67"/>
    </row>
    <row r="144" spans="2:10" x14ac:dyDescent="0.25">
      <c r="B144" s="62"/>
      <c r="C144" s="65"/>
      <c r="D144" s="16"/>
      <c r="E144" s="3"/>
      <c r="F144" s="4"/>
      <c r="G144" s="67"/>
    </row>
    <row r="145" spans="2:10" x14ac:dyDescent="0.25">
      <c r="B145" s="62"/>
      <c r="C145" s="65"/>
      <c r="D145" s="16"/>
      <c r="E145" s="3"/>
      <c r="F145" s="4"/>
      <c r="G145" s="67"/>
    </row>
    <row r="146" spans="2:10" x14ac:dyDescent="0.25">
      <c r="B146" s="62"/>
      <c r="C146" s="65"/>
      <c r="D146" s="17"/>
      <c r="E146" s="3"/>
      <c r="F146" s="5"/>
      <c r="G146" s="67"/>
      <c r="J146">
        <f>IF(C137="",0,3)</f>
        <v>0</v>
      </c>
    </row>
    <row r="147" spans="2:10" ht="45.75" thickBot="1" x14ac:dyDescent="0.3">
      <c r="B147" s="63"/>
      <c r="C147" s="13" t="s">
        <v>13</v>
      </c>
      <c r="D147" s="32">
        <v>50</v>
      </c>
      <c r="E147" s="33">
        <f>COUNT(E137:E146)*2</f>
        <v>0</v>
      </c>
      <c r="F147" s="13" t="s">
        <v>9</v>
      </c>
      <c r="G147" s="14"/>
      <c r="J147">
        <f>IF(G147="",0,IF(OR(G147=5,G147=6,G147=7,G147=8),1,2))</f>
        <v>0</v>
      </c>
    </row>
    <row r="153" spans="2:10" ht="33" customHeight="1" x14ac:dyDescent="0.25">
      <c r="C153" s="54" t="s">
        <v>34</v>
      </c>
      <c r="D153" s="55"/>
      <c r="E153" s="55"/>
      <c r="F153" s="55"/>
      <c r="G153" s="56"/>
      <c r="H153" s="37"/>
      <c r="I153" s="37"/>
      <c r="J153" t="s">
        <v>6</v>
      </c>
    </row>
    <row r="154" spans="2:10" x14ac:dyDescent="0.25">
      <c r="J154" t="s">
        <v>7</v>
      </c>
    </row>
    <row r="155" spans="2:10" x14ac:dyDescent="0.25">
      <c r="C155" s="6"/>
      <c r="D155" s="21" t="s">
        <v>10</v>
      </c>
      <c r="J155">
        <f>SUM(J164:J173)*2</f>
        <v>0</v>
      </c>
    </row>
    <row r="156" spans="2:10" x14ac:dyDescent="0.25">
      <c r="C156" s="19" t="s">
        <v>2</v>
      </c>
      <c r="D156" s="20">
        <f>J219+J220+J221</f>
        <v>0</v>
      </c>
      <c r="J156">
        <f>SUM(J175:J184)*2</f>
        <v>0</v>
      </c>
    </row>
    <row r="157" spans="2:10" x14ac:dyDescent="0.25">
      <c r="C157" s="19" t="s">
        <v>11</v>
      </c>
      <c r="D157" s="20">
        <f>MAX(J155:J159)</f>
        <v>0</v>
      </c>
      <c r="J157">
        <f>SUM(J186:J195)*2</f>
        <v>0</v>
      </c>
    </row>
    <row r="158" spans="2:10" x14ac:dyDescent="0.25">
      <c r="C158" s="19" t="s">
        <v>9</v>
      </c>
      <c r="D158" s="20">
        <f>J174+J185+J196+J207+J218</f>
        <v>0</v>
      </c>
      <c r="J158">
        <f>SUM(J197:J206)*2</f>
        <v>0</v>
      </c>
    </row>
    <row r="159" spans="2:10" x14ac:dyDescent="0.25">
      <c r="C159" s="22" t="s">
        <v>18</v>
      </c>
      <c r="D159" s="23">
        <f>SUM(D156:D158)</f>
        <v>0</v>
      </c>
      <c r="J159">
        <f>SUM(J208:J217)*2</f>
        <v>0</v>
      </c>
    </row>
    <row r="160" spans="2:10" x14ac:dyDescent="0.25">
      <c r="D160" s="18"/>
    </row>
    <row r="161" spans="2:10" ht="15" customHeight="1" x14ac:dyDescent="0.25">
      <c r="C161" s="57" t="s">
        <v>19</v>
      </c>
      <c r="D161" s="57"/>
      <c r="J161" t="s">
        <v>31</v>
      </c>
    </row>
    <row r="162" spans="2:10" x14ac:dyDescent="0.25">
      <c r="D162" s="18"/>
      <c r="J162" t="s">
        <v>32</v>
      </c>
    </row>
    <row r="163" spans="2:10" ht="165.75" thickBot="1" x14ac:dyDescent="0.3">
      <c r="C163" s="7" t="s">
        <v>0</v>
      </c>
      <c r="D163" s="8" t="s">
        <v>27</v>
      </c>
      <c r="E163" s="9" t="s">
        <v>28</v>
      </c>
      <c r="F163" s="9" t="s">
        <v>29</v>
      </c>
      <c r="G163" s="38" t="s">
        <v>30</v>
      </c>
      <c r="H163" s="9" t="s">
        <v>8</v>
      </c>
      <c r="I163" s="10" t="s">
        <v>4</v>
      </c>
    </row>
    <row r="164" spans="2:10" ht="15" customHeight="1" x14ac:dyDescent="0.25">
      <c r="B164" s="68" t="s">
        <v>12</v>
      </c>
      <c r="C164" s="64"/>
      <c r="D164" s="15"/>
      <c r="E164" s="11"/>
      <c r="F164" s="11"/>
      <c r="G164" s="11"/>
      <c r="H164" s="12"/>
      <c r="I164" s="66"/>
      <c r="J164">
        <f>IF(D164="",0,IF(AND(E164="ano",F164="ano",G164="ano"),1,0))</f>
        <v>0</v>
      </c>
    </row>
    <row r="165" spans="2:10" x14ac:dyDescent="0.25">
      <c r="B165" s="69"/>
      <c r="C165" s="65"/>
      <c r="D165" s="16"/>
      <c r="E165" s="3"/>
      <c r="F165" s="3"/>
      <c r="G165" s="3"/>
      <c r="H165" s="4"/>
      <c r="I165" s="67"/>
      <c r="J165">
        <f t="shared" ref="J165:J173" si="0">IF(D165="",0,IF(AND(E165="ano",F165="ano",G165="ano"),1,0))</f>
        <v>0</v>
      </c>
    </row>
    <row r="166" spans="2:10" x14ac:dyDescent="0.25">
      <c r="B166" s="69"/>
      <c r="C166" s="65"/>
      <c r="D166" s="16"/>
      <c r="E166" s="3"/>
      <c r="F166" s="3"/>
      <c r="G166" s="3"/>
      <c r="H166" s="4"/>
      <c r="I166" s="67"/>
      <c r="J166">
        <f t="shared" si="0"/>
        <v>0</v>
      </c>
    </row>
    <row r="167" spans="2:10" x14ac:dyDescent="0.25">
      <c r="B167" s="69"/>
      <c r="C167" s="65"/>
      <c r="D167" s="16"/>
      <c r="E167" s="3"/>
      <c r="F167" s="3"/>
      <c r="G167" s="3"/>
      <c r="H167" s="4"/>
      <c r="I167" s="67"/>
      <c r="J167">
        <f t="shared" si="0"/>
        <v>0</v>
      </c>
    </row>
    <row r="168" spans="2:10" x14ac:dyDescent="0.25">
      <c r="B168" s="69"/>
      <c r="C168" s="65"/>
      <c r="D168" s="16"/>
      <c r="E168" s="3"/>
      <c r="F168" s="3"/>
      <c r="G168" s="3"/>
      <c r="H168" s="4"/>
      <c r="I168" s="67"/>
      <c r="J168">
        <f t="shared" si="0"/>
        <v>0</v>
      </c>
    </row>
    <row r="169" spans="2:10" x14ac:dyDescent="0.25">
      <c r="B169" s="69"/>
      <c r="C169" s="65"/>
      <c r="D169" s="16"/>
      <c r="E169" s="3"/>
      <c r="F169" s="3"/>
      <c r="G169" s="3"/>
      <c r="H169" s="4"/>
      <c r="I169" s="67"/>
      <c r="J169">
        <f t="shared" si="0"/>
        <v>0</v>
      </c>
    </row>
    <row r="170" spans="2:10" x14ac:dyDescent="0.25">
      <c r="B170" s="69"/>
      <c r="C170" s="65"/>
      <c r="D170" s="16"/>
      <c r="E170" s="3"/>
      <c r="F170" s="3"/>
      <c r="G170" s="3"/>
      <c r="H170" s="4"/>
      <c r="I170" s="67"/>
      <c r="J170">
        <f t="shared" si="0"/>
        <v>0</v>
      </c>
    </row>
    <row r="171" spans="2:10" x14ac:dyDescent="0.25">
      <c r="B171" s="69"/>
      <c r="C171" s="65"/>
      <c r="D171" s="16"/>
      <c r="E171" s="3"/>
      <c r="F171" s="3"/>
      <c r="G171" s="3"/>
      <c r="H171" s="4"/>
      <c r="I171" s="67"/>
      <c r="J171">
        <f t="shared" si="0"/>
        <v>0</v>
      </c>
    </row>
    <row r="172" spans="2:10" x14ac:dyDescent="0.25">
      <c r="B172" s="69"/>
      <c r="C172" s="65"/>
      <c r="D172" s="16"/>
      <c r="E172" s="3"/>
      <c r="F172" s="3"/>
      <c r="G172" s="3"/>
      <c r="H172" s="4"/>
      <c r="I172" s="67"/>
      <c r="J172">
        <f t="shared" si="0"/>
        <v>0</v>
      </c>
    </row>
    <row r="173" spans="2:10" x14ac:dyDescent="0.25">
      <c r="B173" s="69"/>
      <c r="C173" s="65"/>
      <c r="D173" s="17"/>
      <c r="E173" s="3"/>
      <c r="F173" s="3"/>
      <c r="G173" s="3"/>
      <c r="H173" s="5"/>
      <c r="I173" s="67"/>
      <c r="J173">
        <f t="shared" si="0"/>
        <v>0</v>
      </c>
    </row>
    <row r="174" spans="2:10" ht="15.75" thickBot="1" x14ac:dyDescent="0.3">
      <c r="B174" s="70"/>
      <c r="C174" s="36"/>
      <c r="D174" s="32"/>
      <c r="E174" s="32"/>
      <c r="F174" s="32"/>
      <c r="G174" s="32"/>
      <c r="H174" s="13" t="s">
        <v>9</v>
      </c>
      <c r="I174" s="14"/>
      <c r="J174">
        <f>IF(I174="",0,IF(OR(I174=5,I174=6,I174=7,I174=8),1,2))</f>
        <v>0</v>
      </c>
    </row>
    <row r="175" spans="2:10" x14ac:dyDescent="0.25">
      <c r="B175" s="68" t="s">
        <v>14</v>
      </c>
      <c r="C175" s="64"/>
      <c r="D175" s="15"/>
      <c r="E175" s="11"/>
      <c r="F175" s="11"/>
      <c r="G175" s="11"/>
      <c r="H175" s="12"/>
      <c r="I175" s="66"/>
      <c r="J175">
        <f>IF(D175="",0,IF(AND(E175="ano",F175="ano",G175="ano"),1,0))</f>
        <v>0</v>
      </c>
    </row>
    <row r="176" spans="2:10" x14ac:dyDescent="0.25">
      <c r="B176" s="69"/>
      <c r="C176" s="65"/>
      <c r="D176" s="16"/>
      <c r="E176" s="3"/>
      <c r="F176" s="3"/>
      <c r="G176" s="3"/>
      <c r="H176" s="4"/>
      <c r="I176" s="67"/>
      <c r="J176">
        <f t="shared" ref="J176:J184" si="1">IF(D176="",0,IF(AND(E176="ano",F176="ano",G176="ano"),1,0))</f>
        <v>0</v>
      </c>
    </row>
    <row r="177" spans="2:10" x14ac:dyDescent="0.25">
      <c r="B177" s="69"/>
      <c r="C177" s="65"/>
      <c r="D177" s="16"/>
      <c r="E177" s="3"/>
      <c r="F177" s="3"/>
      <c r="G177" s="3"/>
      <c r="H177" s="4"/>
      <c r="I177" s="67"/>
      <c r="J177">
        <f t="shared" si="1"/>
        <v>0</v>
      </c>
    </row>
    <row r="178" spans="2:10" x14ac:dyDescent="0.25">
      <c r="B178" s="69"/>
      <c r="C178" s="65"/>
      <c r="D178" s="16"/>
      <c r="E178" s="3"/>
      <c r="F178" s="3"/>
      <c r="G178" s="3"/>
      <c r="H178" s="4"/>
      <c r="I178" s="67"/>
      <c r="J178">
        <f t="shared" si="1"/>
        <v>0</v>
      </c>
    </row>
    <row r="179" spans="2:10" x14ac:dyDescent="0.25">
      <c r="B179" s="69"/>
      <c r="C179" s="65"/>
      <c r="D179" s="16"/>
      <c r="E179" s="3"/>
      <c r="F179" s="3"/>
      <c r="G179" s="3"/>
      <c r="H179" s="4"/>
      <c r="I179" s="67"/>
      <c r="J179">
        <f t="shared" si="1"/>
        <v>0</v>
      </c>
    </row>
    <row r="180" spans="2:10" x14ac:dyDescent="0.25">
      <c r="B180" s="69"/>
      <c r="C180" s="65"/>
      <c r="D180" s="16"/>
      <c r="E180" s="3"/>
      <c r="F180" s="3"/>
      <c r="G180" s="3"/>
      <c r="H180" s="4"/>
      <c r="I180" s="67"/>
      <c r="J180">
        <f t="shared" si="1"/>
        <v>0</v>
      </c>
    </row>
    <row r="181" spans="2:10" x14ac:dyDescent="0.25">
      <c r="B181" s="69"/>
      <c r="C181" s="65"/>
      <c r="D181" s="16"/>
      <c r="E181" s="3"/>
      <c r="F181" s="3"/>
      <c r="G181" s="3"/>
      <c r="H181" s="4"/>
      <c r="I181" s="67"/>
      <c r="J181">
        <f t="shared" si="1"/>
        <v>0</v>
      </c>
    </row>
    <row r="182" spans="2:10" x14ac:dyDescent="0.25">
      <c r="B182" s="69"/>
      <c r="C182" s="65"/>
      <c r="D182" s="16"/>
      <c r="E182" s="3"/>
      <c r="F182" s="3"/>
      <c r="G182" s="3"/>
      <c r="H182" s="4"/>
      <c r="I182" s="67"/>
      <c r="J182">
        <f t="shared" si="1"/>
        <v>0</v>
      </c>
    </row>
    <row r="183" spans="2:10" x14ac:dyDescent="0.25">
      <c r="B183" s="69"/>
      <c r="C183" s="65"/>
      <c r="D183" s="16"/>
      <c r="E183" s="3"/>
      <c r="F183" s="3"/>
      <c r="G183" s="3"/>
      <c r="H183" s="4"/>
      <c r="I183" s="67"/>
      <c r="J183">
        <f t="shared" si="1"/>
        <v>0</v>
      </c>
    </row>
    <row r="184" spans="2:10" ht="15" customHeight="1" x14ac:dyDescent="0.25">
      <c r="B184" s="69"/>
      <c r="C184" s="65"/>
      <c r="D184" s="17"/>
      <c r="E184" s="3"/>
      <c r="F184" s="3"/>
      <c r="G184" s="3"/>
      <c r="H184" s="5"/>
      <c r="I184" s="67"/>
      <c r="J184">
        <f t="shared" si="1"/>
        <v>0</v>
      </c>
    </row>
    <row r="185" spans="2:10" ht="15.75" thickBot="1" x14ac:dyDescent="0.3">
      <c r="B185" s="70"/>
      <c r="C185" s="36"/>
      <c r="D185" s="32"/>
      <c r="E185" s="32"/>
      <c r="F185" s="32"/>
      <c r="G185" s="32"/>
      <c r="H185" s="13" t="s">
        <v>9</v>
      </c>
      <c r="I185" s="14"/>
      <c r="J185">
        <f>IF(I185="",0,IF(OR(I185=5,I185=6,I185=7,I185=8),1,2))</f>
        <v>0</v>
      </c>
    </row>
    <row r="186" spans="2:10" x14ac:dyDescent="0.25">
      <c r="B186" s="61" t="s">
        <v>15</v>
      </c>
      <c r="C186" s="64"/>
      <c r="D186" s="15"/>
      <c r="E186" s="11"/>
      <c r="F186" s="11"/>
      <c r="G186" s="11"/>
      <c r="H186" s="12"/>
      <c r="I186" s="66"/>
      <c r="J186">
        <f>IF(D186="",0,IF(AND(E186="ano",F186="ano",G186="ano"),1,0))</f>
        <v>0</v>
      </c>
    </row>
    <row r="187" spans="2:10" x14ac:dyDescent="0.25">
      <c r="B187" s="62"/>
      <c r="C187" s="65"/>
      <c r="D187" s="16"/>
      <c r="E187" s="3"/>
      <c r="F187" s="3"/>
      <c r="G187" s="3"/>
      <c r="H187" s="4"/>
      <c r="I187" s="67"/>
      <c r="J187">
        <f t="shared" ref="J187:J195" si="2">IF(D187="",0,IF(AND(E187="ano",F187="ano",G187="ano"),1,0))</f>
        <v>0</v>
      </c>
    </row>
    <row r="188" spans="2:10" x14ac:dyDescent="0.25">
      <c r="B188" s="62"/>
      <c r="C188" s="65"/>
      <c r="D188" s="16"/>
      <c r="E188" s="3"/>
      <c r="F188" s="3"/>
      <c r="G188" s="3"/>
      <c r="H188" s="4"/>
      <c r="I188" s="67"/>
      <c r="J188">
        <f t="shared" si="2"/>
        <v>0</v>
      </c>
    </row>
    <row r="189" spans="2:10" x14ac:dyDescent="0.25">
      <c r="B189" s="62"/>
      <c r="C189" s="65"/>
      <c r="D189" s="16"/>
      <c r="E189" s="3"/>
      <c r="F189" s="3"/>
      <c r="G189" s="3"/>
      <c r="H189" s="4"/>
      <c r="I189" s="67"/>
      <c r="J189">
        <f t="shared" si="2"/>
        <v>0</v>
      </c>
    </row>
    <row r="190" spans="2:10" x14ac:dyDescent="0.25">
      <c r="B190" s="62"/>
      <c r="C190" s="65"/>
      <c r="D190" s="16"/>
      <c r="E190" s="3"/>
      <c r="F190" s="3"/>
      <c r="G190" s="3"/>
      <c r="H190" s="4"/>
      <c r="I190" s="67"/>
      <c r="J190">
        <f t="shared" si="2"/>
        <v>0</v>
      </c>
    </row>
    <row r="191" spans="2:10" x14ac:dyDescent="0.25">
      <c r="B191" s="62"/>
      <c r="C191" s="65"/>
      <c r="D191" s="16"/>
      <c r="E191" s="3"/>
      <c r="F191" s="3"/>
      <c r="G191" s="3"/>
      <c r="H191" s="4"/>
      <c r="I191" s="67"/>
      <c r="J191">
        <f t="shared" si="2"/>
        <v>0</v>
      </c>
    </row>
    <row r="192" spans="2:10" x14ac:dyDescent="0.25">
      <c r="B192" s="62"/>
      <c r="C192" s="65"/>
      <c r="D192" s="16"/>
      <c r="E192" s="3"/>
      <c r="F192" s="3"/>
      <c r="G192" s="3"/>
      <c r="H192" s="4"/>
      <c r="I192" s="67"/>
      <c r="J192">
        <f t="shared" si="2"/>
        <v>0</v>
      </c>
    </row>
    <row r="193" spans="2:10" x14ac:dyDescent="0.25">
      <c r="B193" s="62"/>
      <c r="C193" s="65"/>
      <c r="D193" s="16"/>
      <c r="E193" s="3"/>
      <c r="F193" s="3"/>
      <c r="G193" s="3"/>
      <c r="H193" s="4"/>
      <c r="I193" s="67"/>
      <c r="J193">
        <f t="shared" si="2"/>
        <v>0</v>
      </c>
    </row>
    <row r="194" spans="2:10" ht="15" customHeight="1" x14ac:dyDescent="0.25">
      <c r="B194" s="62"/>
      <c r="C194" s="65"/>
      <c r="D194" s="16"/>
      <c r="E194" s="3"/>
      <c r="F194" s="3"/>
      <c r="G194" s="3"/>
      <c r="H194" s="4"/>
      <c r="I194" s="67"/>
      <c r="J194">
        <f t="shared" si="2"/>
        <v>0</v>
      </c>
    </row>
    <row r="195" spans="2:10" x14ac:dyDescent="0.25">
      <c r="B195" s="62"/>
      <c r="C195" s="65"/>
      <c r="D195" s="17"/>
      <c r="E195" s="3"/>
      <c r="F195" s="3"/>
      <c r="G195" s="3"/>
      <c r="H195" s="5"/>
      <c r="I195" s="67"/>
      <c r="J195">
        <f t="shared" si="2"/>
        <v>0</v>
      </c>
    </row>
    <row r="196" spans="2:10" ht="15.75" thickBot="1" x14ac:dyDescent="0.3">
      <c r="B196" s="63"/>
      <c r="C196" s="36"/>
      <c r="D196" s="32"/>
      <c r="E196" s="32"/>
      <c r="F196" s="32"/>
      <c r="G196" s="32"/>
      <c r="H196" s="13" t="s">
        <v>9</v>
      </c>
      <c r="I196" s="14"/>
      <c r="J196">
        <f>IF(I196="",0,IF(OR(I196=5,I196=6,I196=7,I196=8),1,2))</f>
        <v>0</v>
      </c>
    </row>
    <row r="197" spans="2:10" x14ac:dyDescent="0.25">
      <c r="B197" s="61" t="s">
        <v>16</v>
      </c>
      <c r="C197" s="64"/>
      <c r="D197" s="15"/>
      <c r="E197" s="11"/>
      <c r="F197" s="11"/>
      <c r="G197" s="11"/>
      <c r="H197" s="12"/>
      <c r="I197" s="66"/>
      <c r="J197">
        <f>IF(D197="",0,IF(AND(E197="ano",F197="ano",G197="ano"),1,0))</f>
        <v>0</v>
      </c>
    </row>
    <row r="198" spans="2:10" x14ac:dyDescent="0.25">
      <c r="B198" s="62"/>
      <c r="C198" s="65"/>
      <c r="D198" s="16"/>
      <c r="E198" s="3"/>
      <c r="F198" s="3"/>
      <c r="G198" s="3"/>
      <c r="H198" s="4"/>
      <c r="I198" s="67"/>
      <c r="J198">
        <f t="shared" ref="J198:J206" si="3">IF(D198="",0,IF(AND(E198="ano",F198="ano",G198="ano"),1,0))</f>
        <v>0</v>
      </c>
    </row>
    <row r="199" spans="2:10" x14ac:dyDescent="0.25">
      <c r="B199" s="62"/>
      <c r="C199" s="65"/>
      <c r="D199" s="16"/>
      <c r="E199" s="3"/>
      <c r="F199" s="3"/>
      <c r="G199" s="3"/>
      <c r="H199" s="4"/>
      <c r="I199" s="67"/>
      <c r="J199">
        <f t="shared" si="3"/>
        <v>0</v>
      </c>
    </row>
    <row r="200" spans="2:10" x14ac:dyDescent="0.25">
      <c r="B200" s="62"/>
      <c r="C200" s="65"/>
      <c r="D200" s="16"/>
      <c r="E200" s="3"/>
      <c r="F200" s="3"/>
      <c r="G200" s="3"/>
      <c r="H200" s="4"/>
      <c r="I200" s="67"/>
      <c r="J200">
        <f t="shared" si="3"/>
        <v>0</v>
      </c>
    </row>
    <row r="201" spans="2:10" x14ac:dyDescent="0.25">
      <c r="B201" s="62"/>
      <c r="C201" s="65"/>
      <c r="D201" s="16"/>
      <c r="E201" s="3"/>
      <c r="F201" s="3"/>
      <c r="G201" s="3"/>
      <c r="H201" s="4"/>
      <c r="I201" s="67"/>
      <c r="J201">
        <f t="shared" si="3"/>
        <v>0</v>
      </c>
    </row>
    <row r="202" spans="2:10" x14ac:dyDescent="0.25">
      <c r="B202" s="62"/>
      <c r="C202" s="65"/>
      <c r="D202" s="16"/>
      <c r="E202" s="3"/>
      <c r="F202" s="3"/>
      <c r="G202" s="3"/>
      <c r="H202" s="4"/>
      <c r="I202" s="67"/>
      <c r="J202">
        <f t="shared" si="3"/>
        <v>0</v>
      </c>
    </row>
    <row r="203" spans="2:10" x14ac:dyDescent="0.25">
      <c r="B203" s="62"/>
      <c r="C203" s="65"/>
      <c r="D203" s="16"/>
      <c r="E203" s="3"/>
      <c r="F203" s="3"/>
      <c r="G203" s="3"/>
      <c r="H203" s="4"/>
      <c r="I203" s="67"/>
      <c r="J203">
        <f t="shared" si="3"/>
        <v>0</v>
      </c>
    </row>
    <row r="204" spans="2:10" ht="15" customHeight="1" x14ac:dyDescent="0.25">
      <c r="B204" s="62"/>
      <c r="C204" s="65"/>
      <c r="D204" s="16"/>
      <c r="E204" s="3"/>
      <c r="F204" s="3"/>
      <c r="G204" s="3"/>
      <c r="H204" s="4"/>
      <c r="I204" s="67"/>
      <c r="J204">
        <f t="shared" si="3"/>
        <v>0</v>
      </c>
    </row>
    <row r="205" spans="2:10" x14ac:dyDescent="0.25">
      <c r="B205" s="62"/>
      <c r="C205" s="65"/>
      <c r="D205" s="16"/>
      <c r="E205" s="3"/>
      <c r="F205" s="3"/>
      <c r="G205" s="3"/>
      <c r="H205" s="4"/>
      <c r="I205" s="67"/>
      <c r="J205">
        <f t="shared" si="3"/>
        <v>0</v>
      </c>
    </row>
    <row r="206" spans="2:10" x14ac:dyDescent="0.25">
      <c r="B206" s="62"/>
      <c r="C206" s="65"/>
      <c r="D206" s="17"/>
      <c r="E206" s="3"/>
      <c r="F206" s="3"/>
      <c r="G206" s="3"/>
      <c r="H206" s="5"/>
      <c r="I206" s="67"/>
      <c r="J206">
        <f t="shared" si="3"/>
        <v>0</v>
      </c>
    </row>
    <row r="207" spans="2:10" ht="15.75" thickBot="1" x14ac:dyDescent="0.3">
      <c r="B207" s="63"/>
      <c r="C207" s="36"/>
      <c r="D207" s="32"/>
      <c r="E207" s="32"/>
      <c r="F207" s="32"/>
      <c r="G207" s="32"/>
      <c r="H207" s="13" t="s">
        <v>9</v>
      </c>
      <c r="I207" s="14"/>
      <c r="J207">
        <f>IF(I207="",0,IF(OR(I207=5,I207=6,I207=7,I207=8),1,2))</f>
        <v>0</v>
      </c>
    </row>
    <row r="208" spans="2:10" x14ac:dyDescent="0.25">
      <c r="B208" s="61" t="s">
        <v>17</v>
      </c>
      <c r="C208" s="64"/>
      <c r="D208" s="15"/>
      <c r="E208" s="11"/>
      <c r="F208" s="11"/>
      <c r="G208" s="11"/>
      <c r="H208" s="12"/>
      <c r="I208" s="66"/>
      <c r="J208">
        <f>IF(D208="",0,IF(AND(E208="ano",F208="ano",G208="ano"),1,0))</f>
        <v>0</v>
      </c>
    </row>
    <row r="209" spans="2:10" x14ac:dyDescent="0.25">
      <c r="B209" s="62"/>
      <c r="C209" s="65"/>
      <c r="D209" s="16"/>
      <c r="E209" s="3"/>
      <c r="F209" s="3"/>
      <c r="G209" s="3"/>
      <c r="H209" s="4"/>
      <c r="I209" s="67"/>
      <c r="J209">
        <f t="shared" ref="J209:J217" si="4">IF(D209="",0,IF(AND(E209="ano",F209="ano",G209="ano"),1,0))</f>
        <v>0</v>
      </c>
    </row>
    <row r="210" spans="2:10" x14ac:dyDescent="0.25">
      <c r="B210" s="62"/>
      <c r="C210" s="65"/>
      <c r="D210" s="16"/>
      <c r="E210" s="3"/>
      <c r="F210" s="3"/>
      <c r="G210" s="3"/>
      <c r="H210" s="4"/>
      <c r="I210" s="67"/>
      <c r="J210">
        <f t="shared" si="4"/>
        <v>0</v>
      </c>
    </row>
    <row r="211" spans="2:10" x14ac:dyDescent="0.25">
      <c r="B211" s="62"/>
      <c r="C211" s="65"/>
      <c r="D211" s="16"/>
      <c r="E211" s="3"/>
      <c r="F211" s="3"/>
      <c r="G211" s="3"/>
      <c r="H211" s="4"/>
      <c r="I211" s="67"/>
      <c r="J211">
        <f t="shared" si="4"/>
        <v>0</v>
      </c>
    </row>
    <row r="212" spans="2:10" x14ac:dyDescent="0.25">
      <c r="B212" s="62"/>
      <c r="C212" s="65"/>
      <c r="D212" s="16"/>
      <c r="E212" s="3"/>
      <c r="F212" s="3"/>
      <c r="G212" s="3"/>
      <c r="H212" s="4"/>
      <c r="I212" s="67"/>
      <c r="J212">
        <f t="shared" si="4"/>
        <v>0</v>
      </c>
    </row>
    <row r="213" spans="2:10" x14ac:dyDescent="0.25">
      <c r="B213" s="62"/>
      <c r="C213" s="65"/>
      <c r="D213" s="16"/>
      <c r="E213" s="3"/>
      <c r="F213" s="3"/>
      <c r="G213" s="3"/>
      <c r="H213" s="4"/>
      <c r="I213" s="67"/>
      <c r="J213">
        <f t="shared" si="4"/>
        <v>0</v>
      </c>
    </row>
    <row r="214" spans="2:10" x14ac:dyDescent="0.25">
      <c r="B214" s="62"/>
      <c r="C214" s="65"/>
      <c r="D214" s="16"/>
      <c r="E214" s="3"/>
      <c r="F214" s="3"/>
      <c r="G214" s="3"/>
      <c r="H214" s="4"/>
      <c r="I214" s="67"/>
      <c r="J214">
        <f t="shared" si="4"/>
        <v>0</v>
      </c>
    </row>
    <row r="215" spans="2:10" x14ac:dyDescent="0.25">
      <c r="B215" s="62"/>
      <c r="C215" s="65"/>
      <c r="D215" s="16"/>
      <c r="E215" s="3"/>
      <c r="F215" s="3"/>
      <c r="G215" s="3"/>
      <c r="H215" s="4"/>
      <c r="I215" s="67"/>
      <c r="J215">
        <f t="shared" si="4"/>
        <v>0</v>
      </c>
    </row>
    <row r="216" spans="2:10" x14ac:dyDescent="0.25">
      <c r="B216" s="62"/>
      <c r="C216" s="65"/>
      <c r="D216" s="16"/>
      <c r="E216" s="3"/>
      <c r="F216" s="3"/>
      <c r="G216" s="3"/>
      <c r="H216" s="4"/>
      <c r="I216" s="67"/>
      <c r="J216">
        <f t="shared" si="4"/>
        <v>0</v>
      </c>
    </row>
    <row r="217" spans="2:10" x14ac:dyDescent="0.25">
      <c r="B217" s="62"/>
      <c r="C217" s="65"/>
      <c r="D217" s="17"/>
      <c r="E217" s="3"/>
      <c r="F217" s="3"/>
      <c r="G217" s="3"/>
      <c r="H217" s="5"/>
      <c r="I217" s="67"/>
      <c r="J217">
        <f t="shared" si="4"/>
        <v>0</v>
      </c>
    </row>
    <row r="218" spans="2:10" ht="15.75" thickBot="1" x14ac:dyDescent="0.3">
      <c r="B218" s="63"/>
      <c r="C218" s="36"/>
      <c r="D218" s="32"/>
      <c r="E218" s="32"/>
      <c r="F218" s="32"/>
      <c r="G218" s="32"/>
      <c r="H218" s="13" t="s">
        <v>9</v>
      </c>
      <c r="I218" s="14"/>
      <c r="J218">
        <f>IF(I218="",0,IF(OR(I218=5,I218=6,I218=7,I218=8),1,2))</f>
        <v>0</v>
      </c>
    </row>
    <row r="219" spans="2:10" x14ac:dyDescent="0.25">
      <c r="J219">
        <f>IF(C186="",0,3)</f>
        <v>0</v>
      </c>
    </row>
    <row r="220" spans="2:10" x14ac:dyDescent="0.25">
      <c r="J220">
        <f>IF(C197="",0,3)</f>
        <v>0</v>
      </c>
    </row>
    <row r="221" spans="2:10" x14ac:dyDescent="0.25">
      <c r="J221">
        <f>IF(C208="",0,3)</f>
        <v>0</v>
      </c>
    </row>
  </sheetData>
  <sheetProtection password="CAC1" sheet="1" objects="1" scenarios="1"/>
  <mergeCells count="51">
    <mergeCell ref="C82:G82"/>
    <mergeCell ref="C93:C102"/>
    <mergeCell ref="G93:G102"/>
    <mergeCell ref="C90:D90"/>
    <mergeCell ref="B104:B114"/>
    <mergeCell ref="C104:C113"/>
    <mergeCell ref="G104:G113"/>
    <mergeCell ref="C153:G153"/>
    <mergeCell ref="C161:D161"/>
    <mergeCell ref="B93:B103"/>
    <mergeCell ref="C115:C124"/>
    <mergeCell ref="G115:G124"/>
    <mergeCell ref="B115:B125"/>
    <mergeCell ref="B126:B136"/>
    <mergeCell ref="C126:C135"/>
    <mergeCell ref="G126:G135"/>
    <mergeCell ref="B137:B147"/>
    <mergeCell ref="C137:C146"/>
    <mergeCell ref="G137:G146"/>
    <mergeCell ref="B208:B218"/>
    <mergeCell ref="C208:C217"/>
    <mergeCell ref="I208:I217"/>
    <mergeCell ref="B164:B174"/>
    <mergeCell ref="C164:C173"/>
    <mergeCell ref="I164:I173"/>
    <mergeCell ref="B175:B185"/>
    <mergeCell ref="C175:C184"/>
    <mergeCell ref="I175:I184"/>
    <mergeCell ref="B186:B196"/>
    <mergeCell ref="C186:C195"/>
    <mergeCell ref="I186:I195"/>
    <mergeCell ref="B197:B207"/>
    <mergeCell ref="C197:C206"/>
    <mergeCell ref="I197:I206"/>
    <mergeCell ref="C1:G1"/>
    <mergeCell ref="B34:B55"/>
    <mergeCell ref="C34:C43"/>
    <mergeCell ref="G34:G43"/>
    <mergeCell ref="C45:C54"/>
    <mergeCell ref="G44:G54"/>
    <mergeCell ref="C9:D9"/>
    <mergeCell ref="C12:C21"/>
    <mergeCell ref="G12:G21"/>
    <mergeCell ref="B12:B33"/>
    <mergeCell ref="C23:C32"/>
    <mergeCell ref="G22:G32"/>
    <mergeCell ref="B56:B77"/>
    <mergeCell ref="C56:C65"/>
    <mergeCell ref="G56:G65"/>
    <mergeCell ref="C67:C76"/>
    <mergeCell ref="G66:G76"/>
  </mergeCells>
  <dataValidations count="11">
    <dataValidation type="whole" allowBlank="1" showInputMessage="1" showErrorMessage="1" errorTitle="Chyba" error="Zadávejte délku přemostění v celých číslech" sqref="E103 E66 E114 E125 E136 E33 E44 E55 E77 E147 E22">
      <formula1>0</formula1>
      <formula2>10000</formula2>
    </dataValidation>
    <dataValidation allowBlank="1" showInputMessage="1" showErrorMessage="1" promptTitle="Osoba" prompt="Uveďte osobu předloženou v žádosti o účast" sqref="C93:C102 C104:C113 C115:C124 C126:C135 C137:C146 C34:C43 C56:C65 C12:C21 C164:C173 C197:C206 C175:C184 C186:C195 C208:C217"/>
    <dataValidation type="whole" operator="greaterThan" allowBlank="1" showInputMessage="1" showErrorMessage="1" errorTitle="Chyba" error="Osoba musí mít délku praxe stejnou nebo vyšší než je požadavek uvedený v KD" sqref="G44 G33 G66 G55 G77 G22">
      <formula1>6</formula1>
    </dataValidation>
    <dataValidation type="whole" operator="greaterThanOrEqual" allowBlank="1" showInputMessage="1" showErrorMessage="1" errorTitle="Chyba" error="Zadávejte minimální požadavek dle KD" sqref="E23:E32 E45:E54 E67:E76">
      <formula1>$D$33</formula1>
    </dataValidation>
    <dataValidation type="whole" operator="greaterThanOrEqual" allowBlank="1" showInputMessage="1" showErrorMessage="1" errorTitle="Chyba" error="Zadávejte minimální požadavek dle KD" sqref="E12:E21 E34:E43 E56:E65">
      <formula1>$D$22</formula1>
    </dataValidation>
    <dataValidation type="whole" operator="greaterThan" allowBlank="1" showInputMessage="1" showErrorMessage="1" errorTitle="Chyba" error="Zadávejte minimální požadavek dle KD" sqref="E137:E146 E104:E113 E115:E124 E126:E135 E93:E102">
      <formula1>$D$103</formula1>
    </dataValidation>
    <dataValidation type="whole" operator="greaterThan" allowBlank="1" showInputMessage="1" showErrorMessage="1" errorTitle="Chyba" error="Osoba musí mít délku praxe stejnou nebo vyšší než je požadavek uvedený v KD" sqref="G103 G114 G125 G136 G147 I196 I185 I207 I174 I218">
      <formula1>5</formula1>
    </dataValidation>
    <dataValidation type="list" allowBlank="1" showInputMessage="1" showErrorMessage="1" sqref="I175:I184 I186:I195 I197:I206 I164:I173 I208:I217">
      <formula1>$J$153:$J$154</formula1>
    </dataValidation>
    <dataValidation type="list" allowBlank="1" showInputMessage="1" showErrorMessage="1" errorTitle="Chyba" error="Zadávejte minimální požadavek dle KD" sqref="E164:G173 E175:G184 E186:G195 E197:G206 E208:G217">
      <formula1>$J$161:$J$162</formula1>
    </dataValidation>
    <dataValidation type="list" allowBlank="1" showInputMessage="1" showErrorMessage="1" sqref="G12:G21 G34:G43 G56:G65">
      <formula1>$J$1:$J$2</formula1>
    </dataValidation>
    <dataValidation type="list" allowBlank="1" showInputMessage="1" showErrorMessage="1" sqref="G93:G102 G104:G113 G115:G124 G126:G135 G137:G146">
      <formula1>$J$82:$J$83</formula1>
    </dataValidation>
  </dataValidations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kumentId xmlns="b5cc2ae1-2329-4532-9ccf-347daa3d07cd">0b38900e-4e14-4b11-95b7-c6c71efe7df9</DokumentId>
    <DruhDokumentu xmlns="B5CC2AE1-2329-4532-9CCF-347DAA3D07CD">Různé</DruhDokumentu>
    <Pripad xmlns="B5CC2AE1-2329-4532-9CCF-347DAA3D07CD" xsi:nil="true"/>
    <Schvalil xmlns="B5CC2AE1-2329-4532-9CCF-347DAA3D07CD">
      <UserInfo>
        <DisplayName/>
        <AccountId xsi:nil="true"/>
        <AccountType/>
      </UserInfo>
    </Schvalil>
    <Poznamka xmlns="B5CC2AE1-2329-4532-9CCF-347DAA3D07CD" xsi:nil="true"/>
    <Klient xmlns="B5CC2AE1-2329-4532-9CCF-347DAA3D07CD" xsi:nil="true"/>
    <KlicovaSlova xmlns="B5CC2AE1-2329-4532-9CCF-347DAA3D07CD" xsi:nil="true"/>
    <StavDokumentu xmlns="B5CC2AE1-2329-4532-9CCF-347DAA3D07CD">Koncept</StavDokumentu>
    <Rizeni xmlns="B5CC2AE1-2329-4532-9CCF-347DAA3D07CD" xsi:nil="true"/>
    <MailId xmlns="B5CC2AE1-2329-4532-9CCF-347DAA3D07CD" xsi:nil="true"/>
    <StavSchvalovani xmlns="B5CC2AE1-2329-4532-9CCF-347DAA3D07CD">Neschváleno</StavSchvalovani>
    <NazevSouboruProtistrany xmlns="B5CC2AE1-2329-4532-9CCF-347DAA3D07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ový dokument" ma:contentTypeID="0x010100FCF6174201864D188B32A17E6260720600E8660ED1E36C4D87846FDE9D29607FA9001B8A7C9AA3A4E745ABD7C96BE1DF4F9B" ma:contentTypeVersion="25" ma:contentTypeDescription="Umožňuje vytvořit nový dokument v této knihovně" ma:contentTypeScope="" ma:versionID="b208d5143678c3a4aa7326e54e388ca9">
  <xsd:schema xmlns:xsd="http://www.w3.org/2001/XMLSchema" xmlns:p="http://schemas.microsoft.com/office/2006/metadata/properties" xmlns:ns2="B5CC2AE1-2329-4532-9CCF-347DAA3D07CD" xmlns:ns3="b5cc2ae1-2329-4532-9ccf-347daa3d07cd" targetNamespace="http://schemas.microsoft.com/office/2006/metadata/properties" ma:root="true" ma:fieldsID="a6fc48fd446f8a9d835c8575d1fcca1c" ns2:_="" ns3:_="">
    <xsd:import namespace="B5CC2AE1-2329-4532-9CCF-347DAA3D07CD"/>
    <xsd:import namespace="b5cc2ae1-2329-4532-9ccf-347daa3d07cd"/>
    <xsd:element name="properties">
      <xsd:complexType>
        <xsd:sequence>
          <xsd:element name="documentManagement">
            <xsd:complexType>
              <xsd:all>
                <xsd:element ref="ns2:DruhDokumentu"/>
                <xsd:element ref="ns2:KlicovaSlova" minOccurs="0"/>
                <xsd:element ref="ns2:Poznamka" minOccurs="0"/>
                <xsd:element ref="ns2:StavDokumentu"/>
                <xsd:element ref="ns2:StavSchvalovani"/>
                <xsd:element ref="ns2:Schvalil" minOccurs="0"/>
                <xsd:element ref="ns2:NazevSouboruProtistrany" minOccurs="0"/>
                <xsd:element ref="ns2:Rizeni" minOccurs="0"/>
                <xsd:element ref="ns2:MailId" minOccurs="0"/>
                <xsd:element ref="ns2:Pripad" minOccurs="0"/>
                <xsd:element ref="ns2:Klient" minOccurs="0"/>
                <xsd:element ref="ns3:Dokum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ruhDokumentu" ma:index="8" ma:displayName="Druh dokumentu" ma:default="Dopis" ma:internalName="DruhDokumentu" ma:readOnly="false">
      <xsd:simpleType>
        <xsd:restriction base="dms:Choice">
          <xsd:enumeration value="Dopis"/>
          <xsd:enumeration value="Email"/>
          <xsd:enumeration value="Fax"/>
          <xsd:enumeration value="Korporátní dokumenty"/>
          <xsd:enumeration value="Podání"/>
          <xsd:enumeration value="Plná moc"/>
          <xsd:enumeration value="Předávací protokol"/>
          <xsd:enumeration value="Smlouva"/>
          <xsd:enumeration value="Různé"/>
        </xsd:restriction>
      </xsd:simpleType>
    </xsd:element>
    <xsd:element name="KlicovaSlova" ma:index="9" nillable="true" ma:displayName="Klíčová slova" ma:internalName="KlicovaSlova">
      <xsd:simpleType>
        <xsd:restriction base="dms:Note"/>
      </xsd:simpleType>
    </xsd:element>
    <xsd:element name="Poznamka" ma:index="10" nillable="true" ma:displayName="Poznámka" ma:internalName="Poznamka">
      <xsd:simpleType>
        <xsd:restriction base="dms:Note"/>
      </xsd:simpleType>
    </xsd:element>
    <xsd:element name="StavDokumentu" ma:index="11" ma:displayName="Stav dokumentu" ma:default="Koncept" ma:internalName="StavDokumentu" ma:readOnly="false">
      <xsd:simpleType>
        <xsd:restriction base="dms:Choice">
          <xsd:enumeration value="Koncept"/>
          <xsd:enumeration value="Finální verze"/>
        </xsd:restriction>
      </xsd:simpleType>
    </xsd:element>
    <xsd:element name="StavSchvalovani" ma:index="12" ma:displayName="Stav schvalování" ma:default="Neschváleno" ma:internalName="StavSchvalovani" ma:readOnly="false">
      <xsd:simpleType>
        <xsd:restriction base="dms:Choice">
          <xsd:enumeration value="Schváleno"/>
          <xsd:enumeration value="Neschváleno"/>
        </xsd:restriction>
      </xsd:simpleType>
    </xsd:element>
    <xsd:element name="Schvalil" ma:index="13" nillable="true" ma:displayName="Schválil" ma:internalName="Schvali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zevSouboruProtistrany" ma:index="14" nillable="true" ma:displayName="Název souboru protistrany" ma:internalName="NazevSouboruProtistrany">
      <xsd:simpleType>
        <xsd:restriction base="dms:Text"/>
      </xsd:simpleType>
    </xsd:element>
    <xsd:element name="Rizeni" ma:index="15" nillable="true" ma:displayName="Řízení" ma:list="{c7e8d062-8404-43b5-8208-51d973557d54}" ma:internalName="Rizeni" ma:showField="SpisovaZnacka" ma:web="ee90dae6-6252-41da-83a4-160b6f300897">
      <xsd:simpleType>
        <xsd:restriction base="dms:Lookup"/>
      </xsd:simpleType>
    </xsd:element>
    <xsd:element name="MailId" ma:index="16" nillable="true" ma:displayName="MailId" ma:hidden="true" ma:internalName="MailId">
      <xsd:simpleType>
        <xsd:restriction base="dms:Text"/>
      </xsd:simpleType>
    </xsd:element>
    <xsd:element name="Pripad" ma:index="17" nillable="true" ma:displayName="Případ" ma:hidden="true" ma:list="{8c781a8c-5da7-4f06-8684-1f5ae7c514d1}" ma:internalName="Pripad" ma:showField="Title" ma:web="ee90dae6-6252-41da-83a4-160b6f300897">
      <xsd:simpleType>
        <xsd:restriction base="dms:Lookup"/>
      </xsd:simpleType>
    </xsd:element>
    <xsd:element name="Klient" ma:index="18" nillable="true" ma:displayName="Klient" ma:hidden="true" ma:list="{e49d14b7-25c8-4df0-bd3f-4f4429adaf1e}" ma:internalName="Klient" ma:showField="Title" ma:web="ee90dae6-6252-41da-83a4-160b6f300897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okumentId" ma:index="23" nillable="true" ma:displayName="Dokument ID" ma:internalName="Dokumen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CDCE4-C165-4966-A989-CDC17676CA5E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5cc2ae1-2329-4532-9ccf-347daa3d07cd"/>
    <ds:schemaRef ds:uri="http://purl.org/dc/elements/1.1/"/>
    <ds:schemaRef ds:uri="B5CC2AE1-2329-4532-9CCF-347DAA3D07C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0F44CD-16B7-476E-8D50-2995C2C0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C2AE1-2329-4532-9CCF-347DAA3D07CD"/>
    <ds:schemaRef ds:uri="b5cc2ae1-2329-4532-9ccf-347daa3d07c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A54F9-4B35-4E01-8ECF-D4898BEA9B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dílčí osoby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pastekova</dc:creator>
  <cp:lastModifiedBy>HP</cp:lastModifiedBy>
  <dcterms:created xsi:type="dcterms:W3CDTF">2015-06-08T14:04:10Z</dcterms:created>
  <dcterms:modified xsi:type="dcterms:W3CDTF">2017-03-23T10:58:15Z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0x010100FCF6174201864D188B32A17E6260720600E8660ED1E36C4D87846FDE9D29607FA9001B8A7C9AA3A4E745ABD7C96BE1DF4F9B</vt:lpwstr>
  </property>
</Properties>
</file>