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us\dataii\Verejne\PROVOZNÍ ÚSEK\Opravy 2022\Benešov\Dobříš\II-116 Malá Hraštice - N. Knín\"/>
    </mc:Choice>
  </mc:AlternateContent>
  <bookViews>
    <workbookView xWindow="0" yWindow="0" windowWidth="25200" windowHeight="11850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G14" i="2"/>
  <c r="G13" i="2"/>
  <c r="G12" i="2"/>
  <c r="G11" i="2"/>
  <c r="G22" i="2" s="1"/>
  <c r="G23" i="2" s="1"/>
  <c r="G24" i="2" s="1"/>
  <c r="F25" i="1"/>
  <c r="I22" i="1"/>
  <c r="F22" i="1"/>
  <c r="C22" i="1"/>
  <c r="F26" i="1" l="1"/>
  <c r="I25" i="1"/>
  <c r="I26" i="1" l="1"/>
</calcChain>
</file>

<file path=xl/sharedStrings.xml><?xml version="1.0" encoding="utf-8"?>
<sst xmlns="http://schemas.openxmlformats.org/spreadsheetml/2006/main" count="130" uniqueCount="110">
  <si>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</si>
  <si>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</si>
  <si>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</si>
  <si>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</si>
  <si>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</si>
  <si>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</si>
  <si>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</si>
  <si>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</si>
  <si>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</si>
  <si>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</si>
  <si>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</si>
  <si>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</si>
  <si>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</si>
  <si>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</si>
  <si>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</si>
  <si>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</si>
  <si>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</si>
  <si>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</si>
  <si>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</si>
  <si>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</si>
  <si>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</si>
  <si>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</si>
  <si>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</si>
  <si>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</si>
  <si>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</si>
  <si>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</si>
  <si>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</si>
  <si>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</si>
  <si>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</si>
  <si>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</si>
  <si>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</si>
  <si>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</si>
  <si>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</si>
  <si>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</si>
  <si>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</si>
  <si>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</si>
  <si>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</si>
  <si>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</si>
  <si>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</si>
  <si>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</si>
  <si>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</si>
  <si>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</si>
  <si>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</si>
  <si>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</si>
  <si>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</si>
  <si>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</si>
  <si>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</si>
  <si>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</si>
  <si>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</si>
  <si>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</si>
  <si>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</si>
  <si>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</si>
  <si>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</si>
  <si>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M3</t>
  </si>
  <si>
    <t>TĚSNĚNÍ DILATAČ. SPAR ASF. ZÁLIVKOU PRŮŘEZ DO 200MM2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</si>
  <si>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</si>
  <si>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</si>
  <si>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</si>
  <si>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</si>
  <si>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</si>
  <si>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</si>
  <si>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</si>
  <si>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</si>
  <si>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</si>
  <si>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</si>
  <si>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</si>
  <si>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</si>
  <si>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</si>
  <si>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</si>
  <si>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</si>
  <si>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</si>
  <si>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</si>
  <si>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</si>
  <si>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</si>
  <si>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</si>
  <si>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</si>
  <si>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</si>
  <si>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</si>
  <si>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Jan Langhans</t>
  </si>
  <si>
    <t>provozní cestmistr: Jan Langhans</t>
  </si>
  <si>
    <t>správní cestmistr: Martina Roubíková</t>
  </si>
  <si>
    <t>ŘEZÁNÍ ASF: KRYTU VOZOVEK DO 50 mm</t>
  </si>
  <si>
    <t>FRÉZOVÁNÍ SPAR ŠÍŘE do 10 mm, Hl. do 20 mm</t>
  </si>
  <si>
    <t>m</t>
  </si>
  <si>
    <t>931312</t>
  </si>
  <si>
    <t>DIO - POMOCNÉ PRÁCE.ZŘÍZENÍ, NEBO ZAJIŠT.OBJÍŽDKY a PŘÍSTUP. CEST</t>
  </si>
  <si>
    <t>kpl.</t>
  </si>
  <si>
    <t>R-položka</t>
  </si>
  <si>
    <t>Sanace konstrukčních vrstev tl.350 mm(dle tech. Specifikace)</t>
  </si>
  <si>
    <t>obsahuje zaříznutí,odtěžení,odvoz naskládku, skládkovné,zhutnění pláně,geotechtílie,ŠD 15cm, KZC 12 cma ACP 22 - 8 cm</t>
  </si>
  <si>
    <t>574A04</t>
  </si>
  <si>
    <t>Čištění vozovek metením strojně - samosběr</t>
  </si>
  <si>
    <t>m2</t>
  </si>
  <si>
    <t>silnice č.II/116</t>
  </si>
  <si>
    <t>vodící čára 12,5 cm, délka úseku 2100 bm * 2</t>
  </si>
  <si>
    <t>574A44</t>
  </si>
  <si>
    <t>SPOJ. POSTŘIK Z EMULZE DO 0,5 kg/M2</t>
  </si>
  <si>
    <t>postřik provést po frézování a před AC0 11(vyrovnávka) + a po té před pokládkou ACO 11+</t>
  </si>
  <si>
    <t>II/116 Malá hraštice - Nový Knín</t>
  </si>
  <si>
    <t>sil.č. II/116 v km 61,869 - 62,444 - ULS 1243A053 - 1243A005</t>
  </si>
  <si>
    <t>Malá Hraštice,  okr. Příbram</t>
  </si>
  <si>
    <t>Frézování vozovek , do tl. 60 mm, odvoz do 20 km</t>
  </si>
  <si>
    <t>Opravy 2022</t>
  </si>
  <si>
    <t>Oblastní provozní technik BN: Jiří Brzoň</t>
  </si>
  <si>
    <t xml:space="preserve">Zástupce vedoucího oblasti Benešov: </t>
  </si>
  <si>
    <t>JUDr. Luděk Beneš</t>
  </si>
  <si>
    <t>ASFALTOVÝ BETON PRO OBRUSNÉ VRSTVY ACO 11+ TL. 50MM</t>
  </si>
  <si>
    <t>Asfaltový beton pro obrusné vrstvy ACO 11+,  (vyrovnávka v tl. 3 cm)</t>
  </si>
  <si>
    <t>VDZ V2 - 12,5 cm, barvou základní</t>
  </si>
  <si>
    <t>Zdroj položek/cen: www.sfdi.cz (OTSKP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</si>
</sst>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5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71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" fillId="0" borderId="16" xfId="0" applyNumberFormat="1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left" vertical="center"/>
    </xf>
    <xf numFmtId="0" fontId="9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1" fontId="10" fillId="0" borderId="17" xfId="0" applyNumberFormat="1" applyFont="1" applyFill="1" applyBorder="1" applyAlignment="1" applyProtection="1">
      <alignment horizontal="left" vertical="center"/>
      <protection locked="0"/>
    </xf>
    <xf numFmtId="4" fontId="24" fillId="0" borderId="29" xfId="0" applyNumberFormat="1" applyFont="1" applyBorder="1" applyAlignment="1" applyProtection="1">
      <alignment vertical="center"/>
    </xf>
    <xf numFmtId="4" fontId="24" fillId="0" borderId="26" xfId="0" applyNumberFormat="1" applyFont="1" applyBorder="1" applyAlignment="1" applyProtection="1">
      <alignment vertical="center"/>
    </xf>
    <xf numFmtId="165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4" fontId="10" fillId="0" borderId="16" xfId="0" applyNumberFormat="1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16" xfId="0" applyFill="1" applyBorder="1" applyAlignment="1" applyProtection="1">
      <alignment vertical="top" wrapText="1"/>
    </xf>
    <xf numFmtId="1" fontId="10" fillId="0" borderId="28" xfId="0" applyNumberFormat="1" applyFont="1" applyFill="1" applyBorder="1" applyAlignment="1" applyProtection="1">
      <alignment horizontal="left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4" fontId="1" fillId="0" borderId="27" xfId="0" applyNumberFormat="1" applyFont="1" applyFill="1" applyBorder="1" applyAlignment="1" applyProtection="1">
      <alignment vertical="center"/>
    </xf>
    <xf numFmtId="4" fontId="10" fillId="0" borderId="27" xfId="0" applyNumberFormat="1" applyFont="1" applyFill="1" applyBorder="1" applyAlignment="1" applyProtection="1">
      <alignment vertical="center"/>
      <protection locked="0"/>
    </xf>
    <xf numFmtId="4" fontId="1" fillId="0" borderId="26" xfId="0" applyNumberFormat="1" applyFont="1" applyFill="1" applyBorder="1" applyAlignment="1" applyProtection="1">
      <alignment vertical="center"/>
    </xf>
    <xf numFmtId="1" fontId="10" fillId="0" borderId="39" xfId="0" applyNumberFormat="1" applyFont="1" applyFill="1" applyBorder="1" applyAlignment="1" applyProtection="1">
      <alignment horizontal="left" vertical="center"/>
      <protection locked="0"/>
    </xf>
    <xf numFmtId="165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vertical="center"/>
      <protection locked="0"/>
    </xf>
    <xf numFmtId="4" fontId="1" fillId="0" borderId="40" xfId="0" applyNumberFormat="1" applyFont="1" applyFill="1" applyBorder="1" applyAlignment="1" applyProtection="1">
      <alignment vertical="center"/>
    </xf>
    <xf numFmtId="4" fontId="10" fillId="0" borderId="40" xfId="0" applyNumberFormat="1" applyFont="1" applyFill="1" applyBorder="1" applyAlignment="1" applyProtection="1">
      <alignment vertical="center"/>
      <protection locked="0"/>
    </xf>
    <xf numFmtId="4" fontId="1" fillId="0" borderId="41" xfId="0" applyNumberFormat="1" applyFont="1" applyFill="1" applyBorder="1" applyAlignment="1" applyProtection="1">
      <alignment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7" xfId="0" applyNumberFormat="1" applyFont="1" applyFill="1" applyBorder="1" applyAlignment="1" applyProtection="1">
      <alignment horizontal="center" vertical="center" wrapText="1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3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M29" sqref="M29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04" t="s">
        <v>49</v>
      </c>
      <c r="B1" s="105"/>
      <c r="C1" s="105"/>
      <c r="D1" s="105"/>
      <c r="E1" s="105"/>
      <c r="F1" s="105"/>
      <c r="G1" s="105"/>
      <c r="H1" s="105"/>
      <c r="I1" s="105"/>
    </row>
    <row r="2" spans="1:11" ht="12.75" customHeight="1" x14ac:dyDescent="0.15">
      <c r="A2" s="106" t="s">
        <v>48</v>
      </c>
      <c r="B2" s="107"/>
      <c r="C2" s="110" t="s">
        <v>98</v>
      </c>
      <c r="D2" s="110"/>
      <c r="E2" s="112" t="s">
        <v>47</v>
      </c>
      <c r="F2" s="113" t="s">
        <v>77</v>
      </c>
      <c r="G2" s="114"/>
      <c r="H2" s="112" t="s">
        <v>40</v>
      </c>
      <c r="I2" s="117" t="s">
        <v>46</v>
      </c>
      <c r="J2" s="2"/>
    </row>
    <row r="3" spans="1:11" x14ac:dyDescent="0.15">
      <c r="A3" s="108"/>
      <c r="B3" s="109"/>
      <c r="C3" s="111"/>
      <c r="D3" s="111"/>
      <c r="E3" s="109"/>
      <c r="F3" s="115"/>
      <c r="G3" s="116"/>
      <c r="H3" s="109"/>
      <c r="I3" s="118"/>
      <c r="J3" s="2"/>
    </row>
    <row r="4" spans="1:11" ht="12.75" customHeight="1" x14ac:dyDescent="0.15">
      <c r="A4" s="120" t="s">
        <v>45</v>
      </c>
      <c r="B4" s="109"/>
      <c r="C4" s="126" t="s">
        <v>102</v>
      </c>
      <c r="D4" s="127"/>
      <c r="E4" s="125" t="s">
        <v>44</v>
      </c>
      <c r="F4" s="125"/>
      <c r="G4" s="109"/>
      <c r="H4" s="125" t="s">
        <v>40</v>
      </c>
      <c r="I4" s="119"/>
      <c r="J4" s="2"/>
    </row>
    <row r="5" spans="1:11" ht="12.75" customHeight="1" x14ac:dyDescent="0.15">
      <c r="A5" s="108"/>
      <c r="B5" s="109"/>
      <c r="C5" s="128"/>
      <c r="D5" s="129"/>
      <c r="E5" s="109"/>
      <c r="F5" s="109"/>
      <c r="G5" s="109"/>
      <c r="H5" s="109"/>
      <c r="I5" s="118"/>
      <c r="J5" s="2"/>
    </row>
    <row r="6" spans="1:11" ht="13.15" customHeight="1" x14ac:dyDescent="0.15">
      <c r="A6" s="120" t="s">
        <v>43</v>
      </c>
      <c r="B6" s="109"/>
      <c r="C6" s="121" t="s">
        <v>93</v>
      </c>
      <c r="D6" s="122"/>
      <c r="E6" s="125" t="s">
        <v>41</v>
      </c>
      <c r="F6" s="125"/>
      <c r="G6" s="109"/>
      <c r="H6" s="125" t="s">
        <v>40</v>
      </c>
      <c r="I6" s="119"/>
      <c r="J6" s="2"/>
    </row>
    <row r="7" spans="1:11" x14ac:dyDescent="0.15">
      <c r="A7" s="108"/>
      <c r="B7" s="109"/>
      <c r="C7" s="123"/>
      <c r="D7" s="124"/>
      <c r="E7" s="109"/>
      <c r="F7" s="109"/>
      <c r="G7" s="109"/>
      <c r="H7" s="109"/>
      <c r="I7" s="118"/>
      <c r="J7" s="2"/>
    </row>
    <row r="8" spans="1:11" x14ac:dyDescent="0.15">
      <c r="A8" s="120" t="s">
        <v>39</v>
      </c>
      <c r="B8" s="109"/>
      <c r="C8" s="131"/>
      <c r="D8" s="109"/>
      <c r="E8" s="125" t="s">
        <v>38</v>
      </c>
      <c r="F8" s="109"/>
      <c r="G8" s="109"/>
      <c r="H8" s="125" t="s">
        <v>37</v>
      </c>
      <c r="I8" s="119"/>
      <c r="J8" s="2"/>
    </row>
    <row r="9" spans="1:11" x14ac:dyDescent="0.15">
      <c r="A9" s="108"/>
      <c r="B9" s="109"/>
      <c r="C9" s="109"/>
      <c r="D9" s="109"/>
      <c r="E9" s="109"/>
      <c r="F9" s="109"/>
      <c r="G9" s="109"/>
      <c r="H9" s="109"/>
      <c r="I9" s="118"/>
      <c r="J9" s="2"/>
    </row>
    <row r="10" spans="1:11" x14ac:dyDescent="0.15">
      <c r="A10" s="120" t="s">
        <v>36</v>
      </c>
      <c r="B10" s="109"/>
      <c r="C10" s="125"/>
      <c r="D10" s="109"/>
      <c r="E10" s="125" t="s">
        <v>35</v>
      </c>
      <c r="F10" s="125" t="s">
        <v>78</v>
      </c>
      <c r="G10" s="109"/>
      <c r="H10" s="125" t="s">
        <v>34</v>
      </c>
      <c r="I10" s="130">
        <v>44885</v>
      </c>
      <c r="J10" s="2"/>
    </row>
    <row r="11" spans="1:11" x14ac:dyDescent="0.15">
      <c r="A11" s="108"/>
      <c r="B11" s="109"/>
      <c r="C11" s="109"/>
      <c r="D11" s="109"/>
      <c r="E11" s="109"/>
      <c r="F11" s="109"/>
      <c r="G11" s="109"/>
      <c r="H11" s="109"/>
      <c r="I11" s="118"/>
      <c r="J11" s="2"/>
    </row>
    <row r="12" spans="1:11" ht="23.45" customHeight="1" thickBot="1" x14ac:dyDescent="0.2">
      <c r="A12" s="132" t="s">
        <v>33</v>
      </c>
      <c r="B12" s="133"/>
      <c r="C12" s="133"/>
      <c r="D12" s="133"/>
      <c r="E12" s="133"/>
      <c r="F12" s="133"/>
      <c r="G12" s="133"/>
      <c r="H12" s="133"/>
      <c r="I12" s="134"/>
    </row>
    <row r="13" spans="1:11" ht="26.45" customHeight="1" x14ac:dyDescent="0.15">
      <c r="A13" s="16" t="s">
        <v>32</v>
      </c>
      <c r="B13" s="135" t="s">
        <v>31</v>
      </c>
      <c r="C13" s="136"/>
      <c r="D13" s="15" t="s">
        <v>30</v>
      </c>
      <c r="E13" s="135" t="s">
        <v>29</v>
      </c>
      <c r="F13" s="136"/>
      <c r="G13" s="15" t="s">
        <v>28</v>
      </c>
      <c r="H13" s="135" t="s">
        <v>27</v>
      </c>
      <c r="I13" s="137"/>
      <c r="J13" s="2"/>
    </row>
    <row r="14" spans="1:11" ht="15.2" customHeight="1" x14ac:dyDescent="0.15">
      <c r="A14" s="102" t="s">
        <v>26</v>
      </c>
      <c r="B14" s="103" t="s">
        <v>16</v>
      </c>
      <c r="C14" s="11">
        <v>0</v>
      </c>
      <c r="D14" s="138" t="s">
        <v>25</v>
      </c>
      <c r="E14" s="139"/>
      <c r="F14" s="11">
        <v>0</v>
      </c>
      <c r="G14" s="138" t="s">
        <v>24</v>
      </c>
      <c r="H14" s="139"/>
      <c r="I14" s="10">
        <v>0</v>
      </c>
      <c r="J14" s="2"/>
    </row>
    <row r="15" spans="1:11" ht="15.2" customHeight="1" x14ac:dyDescent="0.15">
      <c r="A15" s="102"/>
      <c r="B15" s="103" t="s">
        <v>14</v>
      </c>
      <c r="C15" s="11">
        <v>0</v>
      </c>
      <c r="D15" s="138" t="s">
        <v>23</v>
      </c>
      <c r="E15" s="139"/>
      <c r="F15" s="11">
        <v>0</v>
      </c>
      <c r="G15" s="138" t="s">
        <v>22</v>
      </c>
      <c r="H15" s="139"/>
      <c r="I15" s="10">
        <v>0</v>
      </c>
      <c r="J15" s="2"/>
      <c r="K15" s="14"/>
    </row>
    <row r="16" spans="1:11" ht="15.2" customHeight="1" x14ac:dyDescent="0.15">
      <c r="A16" s="102" t="s">
        <v>21</v>
      </c>
      <c r="B16" s="103" t="s">
        <v>16</v>
      </c>
      <c r="C16" s="11">
        <v>0</v>
      </c>
      <c r="D16" s="138" t="s">
        <v>20</v>
      </c>
      <c r="E16" s="139"/>
      <c r="F16" s="11">
        <v>0</v>
      </c>
      <c r="G16" s="138" t="s">
        <v>19</v>
      </c>
      <c r="H16" s="139"/>
      <c r="I16" s="10">
        <v>0</v>
      </c>
      <c r="J16" s="2"/>
    </row>
    <row r="17" spans="1:10" ht="15.2" customHeight="1" x14ac:dyDescent="0.15">
      <c r="A17" s="102"/>
      <c r="B17" s="103" t="s">
        <v>14</v>
      </c>
      <c r="C17" s="11">
        <v>0</v>
      </c>
      <c r="D17" s="138"/>
      <c r="E17" s="139"/>
      <c r="F17" s="13"/>
      <c r="G17" s="138" t="s">
        <v>18</v>
      </c>
      <c r="H17" s="139"/>
      <c r="I17" s="10">
        <v>0</v>
      </c>
      <c r="J17" s="2"/>
    </row>
    <row r="18" spans="1:10" ht="15.2" customHeight="1" x14ac:dyDescent="0.15">
      <c r="A18" s="102" t="s">
        <v>17</v>
      </c>
      <c r="B18" s="103" t="s">
        <v>16</v>
      </c>
      <c r="C18" s="11">
        <v>0</v>
      </c>
      <c r="D18" s="138"/>
      <c r="E18" s="139"/>
      <c r="F18" s="13"/>
      <c r="G18" s="138" t="s">
        <v>15</v>
      </c>
      <c r="H18" s="139"/>
      <c r="I18" s="10">
        <v>0</v>
      </c>
      <c r="J18" s="2"/>
    </row>
    <row r="19" spans="1:10" ht="15.2" customHeight="1" x14ac:dyDescent="0.15">
      <c r="A19" s="102"/>
      <c r="B19" s="103" t="s">
        <v>14</v>
      </c>
      <c r="C19" s="11">
        <v>0</v>
      </c>
      <c r="D19" s="138"/>
      <c r="E19" s="139"/>
      <c r="F19" s="13"/>
      <c r="G19" s="138" t="s">
        <v>13</v>
      </c>
      <c r="H19" s="139"/>
      <c r="I19" s="10">
        <v>0</v>
      </c>
      <c r="J19" s="2"/>
    </row>
    <row r="20" spans="1:10" ht="15.2" customHeight="1" x14ac:dyDescent="0.15">
      <c r="A20" s="140" t="s">
        <v>12</v>
      </c>
      <c r="B20" s="141"/>
      <c r="C20" s="11">
        <v>0</v>
      </c>
      <c r="D20" s="138"/>
      <c r="E20" s="139"/>
      <c r="F20" s="13"/>
      <c r="G20" s="138"/>
      <c r="H20" s="139"/>
      <c r="I20" s="12"/>
      <c r="J20" s="2"/>
    </row>
    <row r="21" spans="1:10" ht="15.2" customHeight="1" x14ac:dyDescent="0.15">
      <c r="A21" s="140" t="s">
        <v>11</v>
      </c>
      <c r="B21" s="141"/>
      <c r="C21" s="11">
        <v>0</v>
      </c>
      <c r="D21" s="138"/>
      <c r="E21" s="139"/>
      <c r="F21" s="13"/>
      <c r="G21" s="138"/>
      <c r="H21" s="139"/>
      <c r="I21" s="12"/>
      <c r="J21" s="2"/>
    </row>
    <row r="22" spans="1:10" ht="16.7" customHeight="1" x14ac:dyDescent="0.15">
      <c r="A22" s="140" t="s">
        <v>10</v>
      </c>
      <c r="B22" s="141"/>
      <c r="C22" s="11">
        <f>SUM(C14:C21)</f>
        <v>0</v>
      </c>
      <c r="D22" s="142" t="s">
        <v>9</v>
      </c>
      <c r="E22" s="141"/>
      <c r="F22" s="11">
        <f>SUM(F14:F21)</f>
        <v>0</v>
      </c>
      <c r="G22" s="142" t="s">
        <v>8</v>
      </c>
      <c r="H22" s="141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43" t="s">
        <v>7</v>
      </c>
      <c r="B24" s="144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43" t="s">
        <v>6</v>
      </c>
      <c r="B25" s="144"/>
      <c r="C25" s="6">
        <v>0</v>
      </c>
      <c r="D25" s="145" t="s">
        <v>5</v>
      </c>
      <c r="E25" s="144"/>
      <c r="F25" s="6">
        <f>ROUND(C25*(14/100),2)</f>
        <v>0</v>
      </c>
      <c r="G25" s="145" t="s">
        <v>4</v>
      </c>
      <c r="H25" s="144"/>
      <c r="I25" s="5">
        <f>SUM(C24:C26)</f>
        <v>0</v>
      </c>
      <c r="J25" s="2"/>
    </row>
    <row r="26" spans="1:10" ht="15.2" customHeight="1" x14ac:dyDescent="0.15">
      <c r="A26" s="143" t="s">
        <v>3</v>
      </c>
      <c r="B26" s="144"/>
      <c r="C26" s="6">
        <v>0</v>
      </c>
      <c r="D26" s="145" t="s">
        <v>2</v>
      </c>
      <c r="E26" s="144"/>
      <c r="F26" s="6">
        <f>ROUND(C26*(21/100),2)</f>
        <v>0</v>
      </c>
      <c r="G26" s="145" t="s">
        <v>1</v>
      </c>
      <c r="H26" s="144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46"/>
      <c r="B28" s="147"/>
      <c r="C28" s="148"/>
      <c r="D28" s="155" t="s">
        <v>75</v>
      </c>
      <c r="E28" s="156"/>
      <c r="F28" s="157"/>
      <c r="G28" s="155" t="s">
        <v>76</v>
      </c>
      <c r="H28" s="156"/>
      <c r="I28" s="158"/>
      <c r="J28" s="2"/>
    </row>
    <row r="29" spans="1:10" ht="14.45" customHeight="1" x14ac:dyDescent="0.15">
      <c r="A29" s="149"/>
      <c r="B29" s="150"/>
      <c r="C29" s="151"/>
      <c r="D29" s="159" t="s">
        <v>103</v>
      </c>
      <c r="E29" s="160"/>
      <c r="F29" s="161"/>
      <c r="G29" s="159" t="s">
        <v>79</v>
      </c>
      <c r="H29" s="160"/>
      <c r="I29" s="162"/>
      <c r="J29" s="2"/>
    </row>
    <row r="30" spans="1:10" ht="14.45" customHeight="1" x14ac:dyDescent="0.15">
      <c r="A30" s="149"/>
      <c r="B30" s="150"/>
      <c r="C30" s="151"/>
      <c r="D30" s="159" t="s">
        <v>104</v>
      </c>
      <c r="E30" s="160"/>
      <c r="F30" s="161"/>
      <c r="G30" s="159" t="s">
        <v>80</v>
      </c>
      <c r="H30" s="160"/>
      <c r="I30" s="162"/>
      <c r="J30" s="2"/>
    </row>
    <row r="31" spans="1:10" ht="14.45" customHeight="1" x14ac:dyDescent="0.15">
      <c r="A31" s="149"/>
      <c r="B31" s="150"/>
      <c r="C31" s="151"/>
      <c r="D31" s="159" t="s">
        <v>105</v>
      </c>
      <c r="E31" s="160"/>
      <c r="F31" s="161"/>
      <c r="G31" s="159"/>
      <c r="H31" s="160"/>
      <c r="I31" s="162"/>
      <c r="J31" s="2"/>
    </row>
    <row r="32" spans="1:10" ht="25.5" customHeight="1" thickBot="1" x14ac:dyDescent="0.2">
      <c r="A32" s="152"/>
      <c r="B32" s="153"/>
      <c r="C32" s="154"/>
      <c r="D32" s="163" t="s">
        <v>0</v>
      </c>
      <c r="E32" s="164"/>
      <c r="F32" s="165"/>
      <c r="G32" s="163" t="s">
        <v>0</v>
      </c>
      <c r="H32" s="164"/>
      <c r="I32" s="166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workbookViewId="0">
      <selection activeCell="J32" sqref="J32"/>
    </sheetView>
  </sheetViews>
  <sheetFormatPr defaultColWidth="10.5" defaultRowHeight="12" customHeight="1" x14ac:dyDescent="0.15"/>
  <cols>
    <col min="1" max="1" width="3.6640625" style="17" customWidth="1"/>
    <col min="2" max="2" width="17.83203125" style="23" customWidth="1"/>
    <col min="3" max="3" width="92.33203125" style="22" customWidth="1"/>
    <col min="4" max="4" width="10.1640625" style="22" customWidth="1"/>
    <col min="5" max="5" width="15.33203125" style="22" customWidth="1"/>
    <col min="6" max="6" width="17.1640625" style="21" customWidth="1"/>
    <col min="7" max="7" width="18.6640625" style="20" customWidth="1"/>
    <col min="8" max="8" width="14.33203125" style="19" customWidth="1"/>
    <col min="9" max="9" width="10.5" style="18"/>
    <col min="10" max="10" width="75.6640625" style="17" customWidth="1"/>
    <col min="11" max="16384" width="10.5" style="17"/>
  </cols>
  <sheetData>
    <row r="1" spans="1:17" s="54" customFormat="1" ht="27.75" customHeight="1" x14ac:dyDescent="0.15">
      <c r="A1" s="167" t="s">
        <v>74</v>
      </c>
      <c r="B1" s="167"/>
      <c r="C1" s="167"/>
      <c r="D1" s="167"/>
      <c r="E1" s="167"/>
      <c r="F1" s="167"/>
      <c r="G1" s="167"/>
      <c r="H1" s="73"/>
      <c r="I1" s="55"/>
    </row>
    <row r="2" spans="1:17" s="54" customFormat="1" ht="12.75" customHeight="1" x14ac:dyDescent="0.2">
      <c r="A2" s="74"/>
      <c r="B2" s="59" t="s">
        <v>73</v>
      </c>
      <c r="C2" s="62" t="s">
        <v>98</v>
      </c>
      <c r="D2" s="72" t="s">
        <v>42</v>
      </c>
      <c r="E2" s="70"/>
      <c r="F2" s="70"/>
      <c r="G2" s="70"/>
      <c r="H2" s="69"/>
      <c r="I2" s="55"/>
    </row>
    <row r="3" spans="1:17" s="54" customFormat="1" ht="12.75" customHeight="1" x14ac:dyDescent="0.2">
      <c r="A3" s="74"/>
      <c r="B3" s="59" t="s">
        <v>72</v>
      </c>
      <c r="C3" s="62" t="s">
        <v>99</v>
      </c>
      <c r="D3" s="70"/>
      <c r="E3" s="70"/>
      <c r="F3" s="61"/>
      <c r="G3" s="70"/>
      <c r="H3" s="69"/>
      <c r="I3" s="55"/>
    </row>
    <row r="4" spans="1:17" s="54" customFormat="1" ht="13.5" customHeight="1" x14ac:dyDescent="0.2">
      <c r="A4" s="74"/>
      <c r="B4" s="59" t="s">
        <v>71</v>
      </c>
      <c r="C4" s="62" t="s">
        <v>100</v>
      </c>
      <c r="D4" s="71"/>
      <c r="E4" s="70"/>
      <c r="F4" s="70"/>
      <c r="G4" s="70"/>
      <c r="H4" s="69"/>
      <c r="I4" s="55"/>
    </row>
    <row r="5" spans="1:17" s="54" customFormat="1" ht="1.5" customHeight="1" x14ac:dyDescent="0.15">
      <c r="A5" s="74"/>
      <c r="B5" s="68"/>
      <c r="C5" s="58"/>
      <c r="D5" s="67"/>
      <c r="E5" s="66"/>
      <c r="F5" s="65"/>
      <c r="G5" s="64"/>
      <c r="H5" s="63"/>
      <c r="I5" s="55"/>
    </row>
    <row r="6" spans="1:17" s="54" customFormat="1" ht="20.25" customHeight="1" x14ac:dyDescent="0.2">
      <c r="A6" s="74"/>
      <c r="B6" s="59" t="s">
        <v>70</v>
      </c>
      <c r="C6" s="62" t="s">
        <v>69</v>
      </c>
      <c r="D6" s="60"/>
      <c r="E6" s="61"/>
      <c r="F6" s="61"/>
      <c r="G6" s="61"/>
      <c r="H6" s="56"/>
      <c r="I6" s="55"/>
    </row>
    <row r="7" spans="1:17" s="54" customFormat="1" ht="12.75" customHeight="1" x14ac:dyDescent="0.2">
      <c r="A7" s="74"/>
      <c r="B7" s="59" t="s">
        <v>68</v>
      </c>
      <c r="C7" s="59" t="s">
        <v>67</v>
      </c>
      <c r="D7" s="60"/>
      <c r="E7" s="60" t="s">
        <v>66</v>
      </c>
      <c r="F7" s="168" t="s">
        <v>78</v>
      </c>
      <c r="G7" s="168"/>
      <c r="H7" s="56"/>
      <c r="I7" s="55"/>
    </row>
    <row r="8" spans="1:17" s="54" customFormat="1" ht="12.75" customHeight="1" x14ac:dyDescent="0.2">
      <c r="A8" s="74"/>
      <c r="B8" s="59"/>
      <c r="C8" s="58"/>
      <c r="D8" s="57"/>
      <c r="E8" s="57" t="s">
        <v>65</v>
      </c>
      <c r="F8" s="169">
        <v>44885</v>
      </c>
      <c r="G8" s="169"/>
      <c r="H8" s="56"/>
      <c r="I8" s="55"/>
    </row>
    <row r="9" spans="1:17" ht="11.25" customHeight="1" thickBot="1" x14ac:dyDescent="0.2">
      <c r="A9" s="75"/>
      <c r="B9" s="76"/>
      <c r="C9" s="77"/>
      <c r="D9" s="77"/>
      <c r="E9" s="77"/>
      <c r="F9" s="78"/>
      <c r="G9" s="79"/>
    </row>
    <row r="10" spans="1:17" s="24" customFormat="1" ht="21.75" thickBot="1" x14ac:dyDescent="0.2">
      <c r="A10" s="53" t="s">
        <v>64</v>
      </c>
      <c r="B10" s="52" t="s">
        <v>63</v>
      </c>
      <c r="C10" s="51" t="s">
        <v>62</v>
      </c>
      <c r="D10" s="50" t="s">
        <v>61</v>
      </c>
      <c r="E10" s="49" t="s">
        <v>60</v>
      </c>
      <c r="F10" s="49" t="s">
        <v>59</v>
      </c>
      <c r="G10" s="48" t="s">
        <v>58</v>
      </c>
      <c r="H10" s="47" t="s">
        <v>57</v>
      </c>
      <c r="I10" s="46" t="s">
        <v>56</v>
      </c>
      <c r="J10" s="45" t="s">
        <v>55</v>
      </c>
      <c r="K10" s="88"/>
      <c r="L10" s="88"/>
      <c r="M10" s="88"/>
      <c r="N10" s="88"/>
      <c r="O10" s="88"/>
      <c r="P10" s="88"/>
      <c r="Q10" s="88"/>
    </row>
    <row r="11" spans="1:17" s="39" customFormat="1" ht="13.5" thickTop="1" x14ac:dyDescent="0.15">
      <c r="A11" s="80">
        <v>1</v>
      </c>
      <c r="B11" s="83">
        <v>113728</v>
      </c>
      <c r="C11" s="84" t="s">
        <v>101</v>
      </c>
      <c r="D11" s="84" t="s">
        <v>53</v>
      </c>
      <c r="E11" s="44">
        <v>4.5</v>
      </c>
      <c r="F11" s="85"/>
      <c r="G11" s="43">
        <f t="shared" ref="G11:G21" si="0">F11*E11</f>
        <v>0</v>
      </c>
      <c r="H11" s="42"/>
      <c r="I11" s="41"/>
      <c r="J11" s="40"/>
      <c r="K11" s="88"/>
      <c r="L11" s="88"/>
      <c r="M11" s="88"/>
      <c r="N11" s="88"/>
      <c r="O11" s="88"/>
      <c r="P11" s="88"/>
      <c r="Q11" s="88"/>
    </row>
    <row r="12" spans="1:17" s="39" customFormat="1" ht="12.75" x14ac:dyDescent="0.15">
      <c r="A12" s="80">
        <v>2</v>
      </c>
      <c r="B12" s="83" t="s">
        <v>95</v>
      </c>
      <c r="C12" s="84" t="s">
        <v>106</v>
      </c>
      <c r="D12" s="84" t="s">
        <v>52</v>
      </c>
      <c r="E12" s="44">
        <v>3510</v>
      </c>
      <c r="F12" s="85"/>
      <c r="G12" s="43">
        <f t="shared" si="0"/>
        <v>0</v>
      </c>
      <c r="H12" s="42"/>
      <c r="I12" s="41"/>
      <c r="J12" s="40"/>
      <c r="K12" s="88"/>
      <c r="L12" s="88"/>
      <c r="M12" s="88"/>
      <c r="N12" s="88"/>
      <c r="O12" s="88"/>
      <c r="P12" s="88"/>
      <c r="Q12" s="88"/>
    </row>
    <row r="13" spans="1:17" s="39" customFormat="1" ht="12.75" x14ac:dyDescent="0.15">
      <c r="A13" s="80">
        <v>3</v>
      </c>
      <c r="B13" s="83">
        <v>572123</v>
      </c>
      <c r="C13" s="84" t="s">
        <v>96</v>
      </c>
      <c r="D13" s="84" t="s">
        <v>52</v>
      </c>
      <c r="E13" s="44">
        <v>7020</v>
      </c>
      <c r="F13" s="85"/>
      <c r="G13" s="43">
        <f t="shared" si="0"/>
        <v>0</v>
      </c>
      <c r="H13" s="42"/>
      <c r="I13" s="41"/>
      <c r="J13" s="40" t="s">
        <v>97</v>
      </c>
      <c r="K13" s="88"/>
      <c r="L13" s="88"/>
      <c r="M13" s="88"/>
      <c r="N13" s="88"/>
      <c r="O13" s="88"/>
      <c r="P13" s="88"/>
      <c r="Q13" s="88"/>
    </row>
    <row r="14" spans="1:17" s="39" customFormat="1" ht="12.75" x14ac:dyDescent="0.15">
      <c r="A14" s="80">
        <v>4</v>
      </c>
      <c r="B14" s="83" t="s">
        <v>90</v>
      </c>
      <c r="C14" s="84" t="s">
        <v>107</v>
      </c>
      <c r="D14" s="84" t="s">
        <v>53</v>
      </c>
      <c r="E14" s="44">
        <v>110</v>
      </c>
      <c r="F14" s="85"/>
      <c r="G14" s="43">
        <f t="shared" si="0"/>
        <v>0</v>
      </c>
      <c r="H14" s="42"/>
      <c r="I14" s="41"/>
      <c r="J14" s="40"/>
      <c r="K14" s="88"/>
      <c r="L14" s="88"/>
      <c r="M14" s="88"/>
      <c r="N14" s="88"/>
      <c r="O14" s="88"/>
      <c r="P14" s="88"/>
      <c r="Q14" s="88"/>
    </row>
    <row r="15" spans="1:17" s="39" customFormat="1" ht="12.75" x14ac:dyDescent="0.15">
      <c r="A15" s="80">
        <v>5</v>
      </c>
      <c r="B15" s="83">
        <v>919111</v>
      </c>
      <c r="C15" s="84" t="s">
        <v>81</v>
      </c>
      <c r="D15" s="84" t="s">
        <v>51</v>
      </c>
      <c r="E15" s="44">
        <v>36</v>
      </c>
      <c r="F15" s="85"/>
      <c r="G15" s="43">
        <f t="shared" si="0"/>
        <v>0</v>
      </c>
      <c r="H15" s="42"/>
      <c r="I15" s="41"/>
      <c r="J15" s="40"/>
      <c r="K15" s="88"/>
      <c r="L15" s="88"/>
      <c r="M15" s="88"/>
      <c r="N15" s="88"/>
      <c r="O15" s="88"/>
      <c r="P15" s="88"/>
      <c r="Q15" s="88"/>
    </row>
    <row r="16" spans="1:17" s="39" customFormat="1" ht="12.75" x14ac:dyDescent="0.15">
      <c r="A16" s="80">
        <v>6</v>
      </c>
      <c r="B16" s="86">
        <v>113761</v>
      </c>
      <c r="C16" s="84" t="s">
        <v>82</v>
      </c>
      <c r="D16" s="84" t="s">
        <v>83</v>
      </c>
      <c r="E16" s="44">
        <v>615</v>
      </c>
      <c r="F16" s="85"/>
      <c r="G16" s="43">
        <f t="shared" si="0"/>
        <v>0</v>
      </c>
      <c r="H16" s="42"/>
      <c r="I16" s="41"/>
      <c r="J16" s="40"/>
      <c r="K16" s="88"/>
      <c r="L16" s="88"/>
      <c r="M16" s="88"/>
      <c r="N16" s="88"/>
      <c r="O16" s="88"/>
      <c r="P16" s="88"/>
      <c r="Q16" s="88"/>
    </row>
    <row r="17" spans="1:17" s="39" customFormat="1" ht="12.75" x14ac:dyDescent="0.15">
      <c r="A17" s="80">
        <v>7</v>
      </c>
      <c r="B17" s="87" t="s">
        <v>84</v>
      </c>
      <c r="C17" s="84" t="s">
        <v>54</v>
      </c>
      <c r="D17" s="84" t="s">
        <v>83</v>
      </c>
      <c r="E17" s="44">
        <v>615</v>
      </c>
      <c r="F17" s="85"/>
      <c r="G17" s="43">
        <f t="shared" si="0"/>
        <v>0</v>
      </c>
      <c r="H17" s="42"/>
      <c r="I17" s="41"/>
      <c r="J17" s="40"/>
      <c r="K17" s="88"/>
      <c r="L17" s="88"/>
      <c r="M17" s="88"/>
      <c r="N17" s="88"/>
      <c r="O17" s="88"/>
      <c r="P17" s="88"/>
      <c r="Q17" s="88"/>
    </row>
    <row r="18" spans="1:17" s="39" customFormat="1" ht="23.25" customHeight="1" x14ac:dyDescent="0.15">
      <c r="A18" s="80">
        <v>8</v>
      </c>
      <c r="B18" s="86" t="s">
        <v>87</v>
      </c>
      <c r="C18" s="84" t="s">
        <v>88</v>
      </c>
      <c r="D18" s="84" t="s">
        <v>52</v>
      </c>
      <c r="E18" s="44">
        <v>90</v>
      </c>
      <c r="F18" s="85"/>
      <c r="G18" s="43">
        <f t="shared" si="0"/>
        <v>0</v>
      </c>
      <c r="H18" s="42"/>
      <c r="I18" s="41"/>
      <c r="J18" s="89" t="s">
        <v>89</v>
      </c>
      <c r="K18" s="88"/>
      <c r="L18" s="88"/>
      <c r="M18" s="88"/>
      <c r="N18" s="88"/>
      <c r="O18" s="88"/>
      <c r="P18" s="88"/>
      <c r="Q18" s="88"/>
    </row>
    <row r="19" spans="1:17" s="39" customFormat="1" ht="12.75" x14ac:dyDescent="0.15">
      <c r="A19" s="80">
        <v>9</v>
      </c>
      <c r="B19" s="83">
        <v>915111</v>
      </c>
      <c r="C19" s="84" t="s">
        <v>108</v>
      </c>
      <c r="D19" s="84" t="s">
        <v>52</v>
      </c>
      <c r="E19" s="44">
        <v>160</v>
      </c>
      <c r="F19" s="85"/>
      <c r="G19" s="43">
        <f t="shared" si="0"/>
        <v>0</v>
      </c>
      <c r="H19" s="42"/>
      <c r="I19" s="41"/>
      <c r="J19" s="40" t="s">
        <v>94</v>
      </c>
      <c r="K19" s="88"/>
      <c r="L19" s="88"/>
      <c r="M19" s="88"/>
      <c r="N19" s="88"/>
      <c r="O19" s="88"/>
      <c r="P19" s="88"/>
      <c r="Q19" s="88"/>
    </row>
    <row r="20" spans="1:17" s="39" customFormat="1" ht="12.75" x14ac:dyDescent="0.15">
      <c r="A20" s="96">
        <v>10</v>
      </c>
      <c r="B20" s="97">
        <v>93818</v>
      </c>
      <c r="C20" s="98" t="s">
        <v>91</v>
      </c>
      <c r="D20" s="98" t="s">
        <v>92</v>
      </c>
      <c r="E20" s="99">
        <v>7020</v>
      </c>
      <c r="F20" s="100"/>
      <c r="G20" s="101">
        <f t="shared" si="0"/>
        <v>0</v>
      </c>
      <c r="H20" s="42"/>
      <c r="I20" s="41"/>
      <c r="J20" s="40"/>
      <c r="K20" s="88"/>
      <c r="L20" s="88"/>
      <c r="M20" s="88"/>
      <c r="N20" s="88"/>
      <c r="O20" s="88"/>
      <c r="P20" s="88"/>
      <c r="Q20" s="88"/>
    </row>
    <row r="21" spans="1:17" s="39" customFormat="1" ht="13.5" thickBot="1" x14ac:dyDescent="0.2">
      <c r="A21" s="90">
        <v>11</v>
      </c>
      <c r="B21" s="91" t="s">
        <v>87</v>
      </c>
      <c r="C21" s="92" t="s">
        <v>85</v>
      </c>
      <c r="D21" s="92" t="s">
        <v>86</v>
      </c>
      <c r="E21" s="93">
        <v>1</v>
      </c>
      <c r="F21" s="94"/>
      <c r="G21" s="95">
        <f t="shared" si="0"/>
        <v>0</v>
      </c>
      <c r="H21" s="42"/>
      <c r="I21" s="41"/>
      <c r="J21" s="40"/>
      <c r="K21" s="88"/>
      <c r="L21" s="88"/>
      <c r="M21" s="88"/>
      <c r="N21" s="88"/>
      <c r="O21" s="88"/>
      <c r="P21" s="88"/>
      <c r="Q21" s="88"/>
    </row>
    <row r="22" spans="1:17" s="39" customFormat="1" ht="15.75" x14ac:dyDescent="0.15">
      <c r="A22" s="31"/>
      <c r="B22" s="38"/>
      <c r="C22" s="37" t="s">
        <v>4</v>
      </c>
      <c r="D22" s="37"/>
      <c r="E22" s="37"/>
      <c r="F22" s="36" t="s">
        <v>42</v>
      </c>
      <c r="G22" s="81">
        <f>SUM(G11:G21)</f>
        <v>0</v>
      </c>
      <c r="H22" s="27"/>
      <c r="I22" s="27"/>
      <c r="J22" s="26"/>
      <c r="K22" s="88"/>
      <c r="L22" s="88"/>
      <c r="M22" s="88"/>
      <c r="N22" s="88"/>
      <c r="O22" s="88"/>
      <c r="P22" s="88"/>
      <c r="Q22" s="88"/>
    </row>
    <row r="23" spans="1:17" s="39" customFormat="1" ht="15" x14ac:dyDescent="0.15">
      <c r="A23" s="31"/>
      <c r="B23" s="35"/>
      <c r="C23" s="34" t="s">
        <v>2</v>
      </c>
      <c r="D23" s="34"/>
      <c r="E23" s="34"/>
      <c r="F23" s="33" t="s">
        <v>42</v>
      </c>
      <c r="G23" s="32">
        <f>G22*0.21</f>
        <v>0</v>
      </c>
      <c r="H23" s="27"/>
      <c r="I23" s="27"/>
      <c r="J23" s="26"/>
      <c r="K23" s="88"/>
      <c r="L23" s="88"/>
      <c r="M23" s="88"/>
      <c r="N23" s="88"/>
      <c r="O23" s="88"/>
      <c r="P23" s="88"/>
      <c r="Q23" s="88"/>
    </row>
    <row r="24" spans="1:17" s="39" customFormat="1" ht="16.5" thickBot="1" x14ac:dyDescent="0.2">
      <c r="A24" s="31"/>
      <c r="B24" s="30"/>
      <c r="C24" s="29" t="s">
        <v>50</v>
      </c>
      <c r="D24" s="29"/>
      <c r="E24" s="29"/>
      <c r="F24" s="28" t="s">
        <v>42</v>
      </c>
      <c r="G24" s="82">
        <f>G23+G22</f>
        <v>0</v>
      </c>
      <c r="H24" s="27"/>
      <c r="I24" s="27"/>
      <c r="J24" s="26"/>
      <c r="K24" s="88"/>
      <c r="L24" s="88"/>
      <c r="M24" s="88"/>
      <c r="N24" s="88"/>
      <c r="O24" s="88"/>
      <c r="P24" s="88"/>
      <c r="Q24" s="88"/>
    </row>
    <row r="25" spans="1:17" s="39" customFormat="1" ht="10.5" x14ac:dyDescent="0.15">
      <c r="A25" s="75"/>
      <c r="B25" s="76"/>
      <c r="C25" s="77"/>
      <c r="D25" s="77"/>
      <c r="E25" s="77"/>
      <c r="F25" s="78"/>
    </row>
    <row r="26" spans="1:17" s="39" customFormat="1" ht="10.5" customHeight="1" x14ac:dyDescent="0.15">
      <c r="A26" s="75"/>
      <c r="B26" s="170" t="s">
        <v>109</v>
      </c>
      <c r="C26" s="170"/>
      <c r="D26" s="77"/>
      <c r="E26" s="77"/>
      <c r="F26" s="78"/>
    </row>
    <row r="27" spans="1:17" ht="12" customHeight="1" x14ac:dyDescent="0.15">
      <c r="H27" s="27"/>
      <c r="I27" s="27"/>
      <c r="J27" s="26"/>
    </row>
    <row r="28" spans="1:17" ht="12" customHeight="1" x14ac:dyDescent="0.15">
      <c r="H28" s="25"/>
      <c r="I28" s="25"/>
      <c r="J28" s="24"/>
    </row>
    <row r="29" spans="1:17" ht="12" customHeight="1" x14ac:dyDescent="0.15">
      <c r="H29" s="25"/>
      <c r="I29" s="25"/>
      <c r="J29" s="24"/>
    </row>
    <row r="30" spans="1:17" ht="12" customHeight="1" x14ac:dyDescent="0.15">
      <c r="H30" s="25"/>
      <c r="I30" s="25"/>
      <c r="J30" s="24"/>
    </row>
  </sheetData>
  <mergeCells count="4">
    <mergeCell ref="A1:G1"/>
    <mergeCell ref="F7:G7"/>
    <mergeCell ref="F8:G8"/>
    <mergeCell ref="B26:C26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Jan Langhans</cp:lastModifiedBy>
  <cp:lastPrinted>2021-11-11T13:38:06Z</cp:lastPrinted>
  <dcterms:created xsi:type="dcterms:W3CDTF">2019-02-15T16:16:44Z</dcterms:created>
  <dcterms:modified xsi:type="dcterms:W3CDTF">2022-11-23T09:30:21Z</dcterms:modified>
</cp:coreProperties>
</file>