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79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'rozpočet'!$A$1:$G$28</definedName>
  </definedNames>
  <calcPr fullCalcOnLoad="1"/>
</workbook>
</file>

<file path=xl/sharedStrings.xml><?xml version="1.0" encoding="utf-8"?>
<sst xmlns="http://schemas.openxmlformats.org/spreadsheetml/2006/main" count="131" uniqueCount="109">
  <si>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</si>
  <si>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</si>
  <si>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</si>
  <si>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</si>
  <si>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</si>
  <si>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</si>
  <si>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</si>
  <si>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</si>
  <si>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</si>
  <si>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</si>
  <si>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</si>
  <si>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</si>
  <si>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</si>
  <si>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</si>
  <si>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</si>
  <si>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</si>
  <si>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</si>
  <si>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</si>
  <si>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</si>
  <si>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</si>
  <si>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</si>
  <si>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</si>
  <si>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</si>
  <si>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</si>
  <si>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</si>
  <si>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</si>
  <si>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</si>
  <si>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</si>
  <si>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</si>
  <si>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</si>
  <si>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</si>
  <si>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</si>
  <si>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</si>
  <si>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</si>
  <si>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</si>
  <si>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</si>
  <si>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</si>
  <si>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</si>
  <si>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</si>
  <si>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</si>
  <si>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</si>
  <si>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</si>
  <si>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</si>
  <si>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</si>
  <si>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</si>
  <si>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</si>
  <si>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</si>
  <si>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</si>
  <si>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</si>
  <si>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</si>
  <si>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</si>
  <si>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</si>
  <si>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</si>
  <si>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</si>
  <si>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</si>
  <si>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</si>
  <si>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</si>
  <si>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</si>
  <si>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</si>
  <si>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</si>
  <si>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</si>
  <si>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</si>
  <si>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</si>
  <si>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</si>
  <si>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</si>
  <si>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</si>
  <si>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</si>
  <si>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</si>
  <si>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</si>
  <si>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</si>
  <si>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</si>
  <si>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</si>
  <si>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</si>
  <si>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</si>
  <si>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TĚSNĚNÍ DILATAČ. SPAR ASF. ZÁLIVKOU PRŮŘEZ DO 200MM2</t>
  </si>
  <si>
    <t xml:space="preserve">Schválil </t>
  </si>
  <si>
    <t>Zpracoval</t>
  </si>
  <si>
    <t>KSÚS Středočeského kraje příspěvková organizace</t>
  </si>
  <si>
    <t>Vašek Petr</t>
  </si>
  <si>
    <t>574A44</t>
  </si>
  <si>
    <t>ŘEZÁNÍ ASFALTOVÉHO KRYTU VOZOVEK TL DO 50MM</t>
  </si>
  <si>
    <t>provozní cestmistr: Petr Vašek</t>
  </si>
  <si>
    <t>Petr Vašek</t>
  </si>
  <si>
    <t>KUS</t>
  </si>
  <si>
    <t>VÝŠKOVÁ ÚPRAVA MŘÍŽÍ</t>
  </si>
  <si>
    <t>správní cestmistr: Alena Papežová</t>
  </si>
  <si>
    <t>ZPEVNĚNÍ KRAJNIC Z recyklovaného materiáluI TL. DO 100MM</t>
  </si>
  <si>
    <t>ČIŠTĚNÍ KRAJNIC OD NÁNOSU TL. DO 100MM  (vč. odvozu na skládku)</t>
  </si>
  <si>
    <t>014121</t>
  </si>
  <si>
    <t>POPLATKY ZA SKLÁDKU TYP S-00</t>
  </si>
  <si>
    <t>Zdroj položek/cen: www.sfdi.cz (OTSKP 2022)</t>
  </si>
  <si>
    <t>Opravy 2023</t>
  </si>
  <si>
    <t>Termín výstavby:</t>
  </si>
  <si>
    <t>Zdroj financování:</t>
  </si>
  <si>
    <t>Národní zdroje 2023</t>
  </si>
  <si>
    <t>ZO za KSUSSK:</t>
  </si>
  <si>
    <t>Petr Vašek CMS Příbram</t>
  </si>
  <si>
    <t>Podpis ZO</t>
  </si>
  <si>
    <t>vedoucí oblasti Benešov: Jiří Brzoň</t>
  </si>
  <si>
    <t>oblastní provozní technik: JUDr.Luděk Beneš</t>
  </si>
  <si>
    <t>III/1185 Sádek - Drahlín</t>
  </si>
  <si>
    <t>Sádek - Drahlín</t>
  </si>
  <si>
    <t>VÝŠKOVÁ ÚPRAVA POKLOPŮ</t>
  </si>
  <si>
    <t xml:space="preserve">                                                                   Dodavatel odkoupí recyklát za cenu 30Kč/t - vytěženo 285 t</t>
  </si>
  <si>
    <t>silnice č. III/1185 v km 3,490 - 4,546</t>
  </si>
  <si>
    <t>III/1185 v km 3,490 - 4,546</t>
  </si>
  <si>
    <t>FRÉZOVÁNÍ ZPEVNĚNÝCH PLOCH ASFALTOVÝCH 50MM, ODVOZ DO 5KM</t>
  </si>
  <si>
    <t>ASFALTOVÝ BETON PRO LOŽNÍ VRSTVY ACO 11+</t>
  </si>
  <si>
    <t>ASFALTOVÝ BETON PRO OBRUSNÉ VRSTVY ACO 11+ TL. 50MM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</si>
</sst>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17" xfId="0" applyNumberFormat="1" applyFont="1" applyFill="1" applyBorder="1" applyAlignment="1">
      <alignment horizontal="left" vertical="center"/>
    </xf>
    <xf numFmtId="177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12" fillId="0" borderId="26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7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4" fontId="12" fillId="0" borderId="29" xfId="0" applyNumberFormat="1" applyFont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horizontal="right" vertical="center"/>
      <protection/>
    </xf>
    <xf numFmtId="0" fontId="12" fillId="34" borderId="30" xfId="0" applyFont="1" applyFill="1" applyBorder="1" applyAlignment="1" applyProtection="1">
      <alignment horizontal="right" vertical="center"/>
      <protection/>
    </xf>
    <xf numFmtId="0" fontId="12" fillId="34" borderId="23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19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4" fontId="19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 applyProtection="1">
      <alignment vertical="center"/>
      <protection/>
    </xf>
    <xf numFmtId="37" fontId="0" fillId="0" borderId="13" xfId="0" applyNumberFormat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20" fillId="0" borderId="46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20" fillId="0" borderId="47" xfId="0" applyNumberFormat="1" applyFont="1" applyFill="1" applyBorder="1" applyAlignment="1" applyProtection="1">
      <alignment horizontal="left" vertical="center"/>
      <protection/>
    </xf>
    <xf numFmtId="49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0" fontId="20" fillId="35" borderId="3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35" borderId="4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15" sqref="K15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7.160156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95" t="s">
        <v>50</v>
      </c>
      <c r="B1" s="96"/>
      <c r="C1" s="96"/>
      <c r="D1" s="96"/>
      <c r="E1" s="96"/>
      <c r="F1" s="96"/>
      <c r="G1" s="96"/>
      <c r="H1" s="96"/>
      <c r="I1" s="96"/>
    </row>
    <row r="2" spans="1:10" ht="12.75" customHeight="1">
      <c r="A2" s="97" t="s">
        <v>49</v>
      </c>
      <c r="B2" s="98"/>
      <c r="C2" s="101" t="s">
        <v>100</v>
      </c>
      <c r="D2" s="101"/>
      <c r="E2" s="103" t="s">
        <v>48</v>
      </c>
      <c r="F2" s="104" t="s">
        <v>77</v>
      </c>
      <c r="G2" s="105"/>
      <c r="H2" s="103" t="s">
        <v>43</v>
      </c>
      <c r="I2" s="108" t="s">
        <v>66</v>
      </c>
      <c r="J2" s="4"/>
    </row>
    <row r="3" spans="1:10" ht="12.75">
      <c r="A3" s="99"/>
      <c r="B3" s="100"/>
      <c r="C3" s="102"/>
      <c r="D3" s="102"/>
      <c r="E3" s="100"/>
      <c r="F3" s="106"/>
      <c r="G3" s="107"/>
      <c r="H3" s="100"/>
      <c r="I3" s="109"/>
      <c r="J3" s="4"/>
    </row>
    <row r="4" spans="1:10" ht="12.75" customHeight="1">
      <c r="A4" s="110" t="s">
        <v>47</v>
      </c>
      <c r="B4" s="100"/>
      <c r="C4" s="111" t="s">
        <v>91</v>
      </c>
      <c r="D4" s="112"/>
      <c r="E4" s="115" t="s">
        <v>46</v>
      </c>
      <c r="F4" s="115"/>
      <c r="G4" s="100"/>
      <c r="H4" s="115" t="s">
        <v>43</v>
      </c>
      <c r="I4" s="116"/>
      <c r="J4" s="4"/>
    </row>
    <row r="5" spans="1:10" ht="12.75">
      <c r="A5" s="99"/>
      <c r="B5" s="100"/>
      <c r="C5" s="113"/>
      <c r="D5" s="114"/>
      <c r="E5" s="100"/>
      <c r="F5" s="100"/>
      <c r="G5" s="100"/>
      <c r="H5" s="100"/>
      <c r="I5" s="109"/>
      <c r="J5" s="4"/>
    </row>
    <row r="6" spans="1:10" ht="12.75" customHeight="1">
      <c r="A6" s="110" t="s">
        <v>45</v>
      </c>
      <c r="B6" s="100"/>
      <c r="C6" s="117" t="s">
        <v>105</v>
      </c>
      <c r="D6" s="118"/>
      <c r="E6" s="115" t="s">
        <v>44</v>
      </c>
      <c r="F6" s="115"/>
      <c r="G6" s="100"/>
      <c r="H6" s="115" t="s">
        <v>43</v>
      </c>
      <c r="I6" s="116"/>
      <c r="J6" s="4"/>
    </row>
    <row r="7" spans="1:10" ht="12.75">
      <c r="A7" s="99"/>
      <c r="B7" s="100"/>
      <c r="C7" s="119"/>
      <c r="D7" s="120"/>
      <c r="E7" s="100"/>
      <c r="F7" s="100"/>
      <c r="G7" s="100"/>
      <c r="H7" s="100"/>
      <c r="I7" s="109"/>
      <c r="J7" s="4"/>
    </row>
    <row r="8" spans="1:10" ht="12.75">
      <c r="A8" s="110" t="s">
        <v>92</v>
      </c>
      <c r="B8" s="100"/>
      <c r="C8" s="121"/>
      <c r="D8" s="100"/>
      <c r="E8" s="115" t="s">
        <v>95</v>
      </c>
      <c r="F8" s="100" t="s">
        <v>82</v>
      </c>
      <c r="G8" s="100"/>
      <c r="H8" s="115" t="s">
        <v>97</v>
      </c>
      <c r="I8" s="116"/>
      <c r="J8" s="4"/>
    </row>
    <row r="9" spans="1:10" ht="12.75">
      <c r="A9" s="99"/>
      <c r="B9" s="100"/>
      <c r="C9" s="100"/>
      <c r="D9" s="100"/>
      <c r="E9" s="100"/>
      <c r="F9" s="100"/>
      <c r="G9" s="100"/>
      <c r="H9" s="100"/>
      <c r="I9" s="109"/>
      <c r="J9" s="4"/>
    </row>
    <row r="10" spans="1:10" ht="12.75">
      <c r="A10" s="110" t="s">
        <v>93</v>
      </c>
      <c r="B10" s="100"/>
      <c r="C10" s="115" t="s">
        <v>94</v>
      </c>
      <c r="D10" s="100"/>
      <c r="E10" s="115" t="s">
        <v>42</v>
      </c>
      <c r="F10" s="115" t="s">
        <v>96</v>
      </c>
      <c r="G10" s="100"/>
      <c r="H10" s="115" t="s">
        <v>41</v>
      </c>
      <c r="I10" s="122">
        <v>44894</v>
      </c>
      <c r="J10" s="4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9"/>
      <c r="J11" s="4"/>
    </row>
    <row r="12" spans="1:9" ht="23.25" customHeight="1" thickBot="1">
      <c r="A12" s="123" t="s">
        <v>40</v>
      </c>
      <c r="B12" s="124"/>
      <c r="C12" s="124"/>
      <c r="D12" s="124"/>
      <c r="E12" s="124"/>
      <c r="F12" s="124"/>
      <c r="G12" s="124"/>
      <c r="H12" s="124"/>
      <c r="I12" s="125"/>
    </row>
    <row r="13" spans="1:10" ht="26.25" customHeight="1">
      <c r="A13" s="20" t="s">
        <v>39</v>
      </c>
      <c r="B13" s="126" t="s">
        <v>38</v>
      </c>
      <c r="C13" s="127"/>
      <c r="D13" s="19" t="s">
        <v>37</v>
      </c>
      <c r="E13" s="126" t="s">
        <v>36</v>
      </c>
      <c r="F13" s="127"/>
      <c r="G13" s="19" t="s">
        <v>35</v>
      </c>
      <c r="H13" s="126" t="s">
        <v>34</v>
      </c>
      <c r="I13" s="128"/>
      <c r="J13" s="4"/>
    </row>
    <row r="14" spans="1:10" ht="15" customHeight="1">
      <c r="A14" s="14" t="s">
        <v>33</v>
      </c>
      <c r="B14" s="16" t="s">
        <v>23</v>
      </c>
      <c r="C14" s="13">
        <f>SUM(rozpočet!G24)</f>
        <v>0</v>
      </c>
      <c r="D14" s="129" t="s">
        <v>32</v>
      </c>
      <c r="E14" s="130"/>
      <c r="F14" s="13">
        <v>0</v>
      </c>
      <c r="G14" s="129" t="s">
        <v>31</v>
      </c>
      <c r="H14" s="130"/>
      <c r="I14" s="12">
        <v>0</v>
      </c>
      <c r="J14" s="4"/>
    </row>
    <row r="15" spans="1:11" ht="15" customHeight="1">
      <c r="A15" s="14"/>
      <c r="B15" s="16" t="s">
        <v>21</v>
      </c>
      <c r="C15" s="13">
        <v>0</v>
      </c>
      <c r="D15" s="129" t="s">
        <v>30</v>
      </c>
      <c r="E15" s="130"/>
      <c r="F15" s="13">
        <v>0</v>
      </c>
      <c r="G15" s="129" t="s">
        <v>29</v>
      </c>
      <c r="H15" s="130"/>
      <c r="I15" s="12">
        <v>0</v>
      </c>
      <c r="J15" s="4"/>
      <c r="K15" s="18"/>
    </row>
    <row r="16" spans="1:10" ht="15" customHeight="1">
      <c r="A16" s="14" t="s">
        <v>28</v>
      </c>
      <c r="B16" s="16" t="s">
        <v>23</v>
      </c>
      <c r="C16" s="13">
        <v>0</v>
      </c>
      <c r="D16" s="129" t="s">
        <v>27</v>
      </c>
      <c r="E16" s="130"/>
      <c r="F16" s="13">
        <v>0</v>
      </c>
      <c r="G16" s="129" t="s">
        <v>26</v>
      </c>
      <c r="H16" s="130"/>
      <c r="I16" s="12">
        <v>0</v>
      </c>
      <c r="J16" s="4"/>
    </row>
    <row r="17" spans="1:10" ht="15" customHeight="1">
      <c r="A17" s="14"/>
      <c r="B17" s="16" t="s">
        <v>21</v>
      </c>
      <c r="C17" s="13">
        <v>0</v>
      </c>
      <c r="D17" s="129"/>
      <c r="E17" s="130"/>
      <c r="F17" s="17"/>
      <c r="G17" s="129" t="s">
        <v>25</v>
      </c>
      <c r="H17" s="130"/>
      <c r="I17" s="12">
        <v>0</v>
      </c>
      <c r="J17" s="4"/>
    </row>
    <row r="18" spans="1:10" ht="15" customHeight="1">
      <c r="A18" s="14" t="s">
        <v>24</v>
      </c>
      <c r="B18" s="16" t="s">
        <v>23</v>
      </c>
      <c r="C18" s="13">
        <v>0</v>
      </c>
      <c r="D18" s="129"/>
      <c r="E18" s="130"/>
      <c r="F18" s="17"/>
      <c r="G18" s="129" t="s">
        <v>22</v>
      </c>
      <c r="H18" s="130"/>
      <c r="I18" s="12">
        <v>0</v>
      </c>
      <c r="J18" s="4"/>
    </row>
    <row r="19" spans="1:10" ht="15" customHeight="1">
      <c r="A19" s="14"/>
      <c r="B19" s="16" t="s">
        <v>21</v>
      </c>
      <c r="C19" s="13">
        <v>0</v>
      </c>
      <c r="D19" s="129"/>
      <c r="E19" s="130"/>
      <c r="F19" s="17"/>
      <c r="G19" s="129" t="s">
        <v>20</v>
      </c>
      <c r="H19" s="130"/>
      <c r="I19" s="12">
        <v>0</v>
      </c>
      <c r="J19" s="4"/>
    </row>
    <row r="20" spans="1:10" ht="15" customHeight="1">
      <c r="A20" s="136" t="s">
        <v>19</v>
      </c>
      <c r="B20" s="132"/>
      <c r="C20" s="13">
        <v>0</v>
      </c>
      <c r="D20" s="129"/>
      <c r="E20" s="130"/>
      <c r="F20" s="17"/>
      <c r="G20" s="129"/>
      <c r="H20" s="130"/>
      <c r="I20" s="15"/>
      <c r="J20" s="4"/>
    </row>
    <row r="21" spans="1:10" ht="15" customHeight="1">
      <c r="A21" s="136" t="s">
        <v>18</v>
      </c>
      <c r="B21" s="132"/>
      <c r="C21" s="13">
        <v>0</v>
      </c>
      <c r="D21" s="129"/>
      <c r="E21" s="130"/>
      <c r="F21" s="17"/>
      <c r="G21" s="129"/>
      <c r="H21" s="130"/>
      <c r="I21" s="15"/>
      <c r="J21" s="4"/>
    </row>
    <row r="22" spans="1:10" ht="16.5" customHeight="1">
      <c r="A22" s="136" t="s">
        <v>17</v>
      </c>
      <c r="B22" s="132"/>
      <c r="C22" s="13">
        <f>SUM(C14:C21)</f>
        <v>0</v>
      </c>
      <c r="D22" s="131" t="s">
        <v>16</v>
      </c>
      <c r="E22" s="132"/>
      <c r="F22" s="13">
        <f>SUM(F14:F21)</f>
        <v>0</v>
      </c>
      <c r="G22" s="131" t="s">
        <v>15</v>
      </c>
      <c r="H22" s="132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33" t="s">
        <v>14</v>
      </c>
      <c r="B24" s="134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33" t="s">
        <v>13</v>
      </c>
      <c r="B25" s="134"/>
      <c r="C25" s="8">
        <v>0</v>
      </c>
      <c r="D25" s="135" t="s">
        <v>12</v>
      </c>
      <c r="E25" s="134"/>
      <c r="F25" s="8">
        <f>ROUND(C25*(14/100),2)</f>
        <v>0</v>
      </c>
      <c r="G25" s="135" t="s">
        <v>11</v>
      </c>
      <c r="H25" s="134"/>
      <c r="I25" s="7">
        <f>SUM(C24:C26)</f>
        <v>0</v>
      </c>
      <c r="J25" s="4"/>
    </row>
    <row r="26" spans="1:10" ht="15" customHeight="1">
      <c r="A26" s="133" t="s">
        <v>10</v>
      </c>
      <c r="B26" s="134"/>
      <c r="C26" s="8">
        <f>C22+F22*I22</f>
        <v>0</v>
      </c>
      <c r="D26" s="135" t="s">
        <v>9</v>
      </c>
      <c r="E26" s="134"/>
      <c r="F26" s="8">
        <f>ROUND(C26*(21/100),2)</f>
        <v>0</v>
      </c>
      <c r="G26" s="135" t="s">
        <v>8</v>
      </c>
      <c r="H26" s="134"/>
      <c r="I26" s="7">
        <f>SUM(F25:F26)+I25</f>
        <v>0</v>
      </c>
      <c r="J26" s="4"/>
    </row>
    <row r="27" spans="1:9" ht="12.75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40"/>
      <c r="B28" s="141"/>
      <c r="C28" s="142"/>
      <c r="D28" s="153" t="s">
        <v>75</v>
      </c>
      <c r="E28" s="154"/>
      <c r="F28" s="155"/>
      <c r="G28" s="153" t="s">
        <v>76</v>
      </c>
      <c r="H28" s="154"/>
      <c r="I28" s="157"/>
      <c r="J28" s="4"/>
    </row>
    <row r="29" spans="1:10" ht="14.25" customHeight="1">
      <c r="A29" s="143"/>
      <c r="B29" s="144"/>
      <c r="C29" s="145"/>
      <c r="D29" s="137" t="s">
        <v>98</v>
      </c>
      <c r="E29" s="138"/>
      <c r="F29" s="156"/>
      <c r="G29" s="137" t="s">
        <v>81</v>
      </c>
      <c r="H29" s="138"/>
      <c r="I29" s="139"/>
      <c r="J29" s="4"/>
    </row>
    <row r="30" spans="1:10" ht="14.25" customHeight="1">
      <c r="A30" s="143"/>
      <c r="B30" s="144"/>
      <c r="C30" s="145"/>
      <c r="D30" s="137" t="s">
        <v>99</v>
      </c>
      <c r="E30" s="138"/>
      <c r="F30" s="156"/>
      <c r="G30" s="137" t="s">
        <v>85</v>
      </c>
      <c r="H30" s="138"/>
      <c r="I30" s="139"/>
      <c r="J30" s="4"/>
    </row>
    <row r="31" spans="1:10" ht="14.25" customHeight="1">
      <c r="A31" s="143"/>
      <c r="B31" s="144"/>
      <c r="C31" s="145"/>
      <c r="D31" s="137"/>
      <c r="E31" s="138"/>
      <c r="F31" s="156"/>
      <c r="G31" s="137"/>
      <c r="H31" s="138"/>
      <c r="I31" s="139"/>
      <c r="J31" s="4"/>
    </row>
    <row r="32" spans="1:10" ht="25.5" customHeight="1" thickBot="1">
      <c r="A32" s="146"/>
      <c r="B32" s="147"/>
      <c r="C32" s="148"/>
      <c r="D32" s="149" t="s">
        <v>7</v>
      </c>
      <c r="E32" s="150"/>
      <c r="F32" s="151"/>
      <c r="G32" s="149" t="s">
        <v>7</v>
      </c>
      <c r="H32" s="150"/>
      <c r="I32" s="152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1">
      <selection activeCell="A23" sqref="A23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20.66015625" style="21" customWidth="1"/>
    <col min="11" max="16384" width="10.5" style="21" customWidth="1"/>
  </cols>
  <sheetData>
    <row r="1" spans="1:9" s="1" customFormat="1" ht="27.75" customHeight="1">
      <c r="A1" s="159" t="s">
        <v>65</v>
      </c>
      <c r="B1" s="159"/>
      <c r="C1" s="159"/>
      <c r="D1" s="159"/>
      <c r="E1" s="159"/>
      <c r="F1" s="159"/>
      <c r="G1" s="159"/>
      <c r="H1" s="49"/>
      <c r="I1" s="35"/>
    </row>
    <row r="2" spans="2:9" s="1" customFormat="1" ht="12.75" customHeight="1">
      <c r="B2" s="79" t="s">
        <v>64</v>
      </c>
      <c r="C2" s="80" t="s">
        <v>100</v>
      </c>
      <c r="D2" s="48" t="s">
        <v>6</v>
      </c>
      <c r="E2" s="46"/>
      <c r="F2" s="46"/>
      <c r="G2" s="46"/>
      <c r="H2" s="45"/>
      <c r="I2" s="35"/>
    </row>
    <row r="3" spans="2:9" s="1" customFormat="1" ht="12.75" customHeight="1">
      <c r="B3" s="79" t="s">
        <v>68</v>
      </c>
      <c r="C3" s="80" t="s">
        <v>104</v>
      </c>
      <c r="D3" s="46"/>
      <c r="E3" s="46"/>
      <c r="F3" s="38"/>
      <c r="G3" s="46"/>
      <c r="H3" s="45"/>
      <c r="I3" s="35"/>
    </row>
    <row r="4" spans="2:9" s="1" customFormat="1" ht="13.5" customHeight="1">
      <c r="B4" s="79" t="s">
        <v>72</v>
      </c>
      <c r="C4" s="80" t="s">
        <v>101</v>
      </c>
      <c r="D4" s="47"/>
      <c r="E4" s="46"/>
      <c r="F4" s="46"/>
      <c r="G4" s="46"/>
      <c r="H4" s="45"/>
      <c r="I4" s="35"/>
    </row>
    <row r="5" spans="2:9" s="1" customFormat="1" ht="1.5" customHeight="1">
      <c r="B5" s="81"/>
      <c r="C5" s="82"/>
      <c r="D5" s="44"/>
      <c r="E5" s="43"/>
      <c r="F5" s="42"/>
      <c r="G5" s="41"/>
      <c r="H5" s="40"/>
      <c r="I5" s="35"/>
    </row>
    <row r="6" spans="2:9" s="1" customFormat="1" ht="20.25" customHeight="1">
      <c r="B6" s="79" t="s">
        <v>69</v>
      </c>
      <c r="C6" s="80" t="s">
        <v>70</v>
      </c>
      <c r="D6" s="39"/>
      <c r="E6" s="38"/>
      <c r="F6" s="38"/>
      <c r="G6" s="38"/>
      <c r="H6" s="36"/>
      <c r="I6" s="35"/>
    </row>
    <row r="7" spans="2:9" s="1" customFormat="1" ht="12.75" customHeight="1">
      <c r="B7" s="79" t="s">
        <v>63</v>
      </c>
      <c r="C7" s="79" t="s">
        <v>71</v>
      </c>
      <c r="D7" s="39"/>
      <c r="E7" s="39" t="s">
        <v>62</v>
      </c>
      <c r="F7" s="160" t="s">
        <v>78</v>
      </c>
      <c r="G7" s="160"/>
      <c r="H7" s="36"/>
      <c r="I7" s="35"/>
    </row>
    <row r="8" spans="2:9" s="1" customFormat="1" ht="12.75" customHeight="1">
      <c r="B8" s="79"/>
      <c r="C8" s="82"/>
      <c r="D8" s="37"/>
      <c r="E8" s="37" t="s">
        <v>61</v>
      </c>
      <c r="F8" s="161">
        <v>44894</v>
      </c>
      <c r="G8" s="161"/>
      <c r="H8" s="36"/>
      <c r="I8" s="35"/>
    </row>
    <row r="9" ht="11.25" customHeight="1" thickBot="1"/>
    <row r="10" spans="1:10" s="27" customFormat="1" ht="21.75" thickBot="1">
      <c r="A10" s="60" t="s">
        <v>67</v>
      </c>
      <c r="B10" s="61" t="s">
        <v>60</v>
      </c>
      <c r="C10" s="62" t="s">
        <v>59</v>
      </c>
      <c r="D10" s="78" t="s">
        <v>58</v>
      </c>
      <c r="E10" s="76" t="s">
        <v>57</v>
      </c>
      <c r="F10" s="76" t="s">
        <v>56</v>
      </c>
      <c r="G10" s="77" t="s">
        <v>55</v>
      </c>
      <c r="H10" s="53" t="s">
        <v>54</v>
      </c>
      <c r="I10" s="34" t="s">
        <v>53</v>
      </c>
      <c r="J10" s="31" t="s">
        <v>52</v>
      </c>
    </row>
    <row r="11" spans="1:10" s="50" customFormat="1" ht="42.75" thickTop="1">
      <c r="A11" s="57">
        <v>1</v>
      </c>
      <c r="B11" s="58">
        <v>113724</v>
      </c>
      <c r="C11" s="51" t="s">
        <v>106</v>
      </c>
      <c r="D11" s="51" t="s">
        <v>0</v>
      </c>
      <c r="E11" s="63">
        <v>142</v>
      </c>
      <c r="F11" s="52"/>
      <c r="G11" s="64">
        <f aca="true" t="shared" si="0" ref="G11:G23">F11*E11</f>
        <v>0</v>
      </c>
      <c r="H11" s="54"/>
      <c r="I11" s="55"/>
      <c r="J11" s="93" t="s">
        <v>103</v>
      </c>
    </row>
    <row r="12" spans="1:10" s="50" customFormat="1" ht="12.75">
      <c r="A12" s="57">
        <v>2</v>
      </c>
      <c r="B12" s="58">
        <v>93818</v>
      </c>
      <c r="C12" s="51" t="s">
        <v>73</v>
      </c>
      <c r="D12" s="51" t="s">
        <v>2</v>
      </c>
      <c r="E12" s="63">
        <v>6726</v>
      </c>
      <c r="F12" s="52"/>
      <c r="G12" s="64">
        <f t="shared" si="0"/>
        <v>0</v>
      </c>
      <c r="H12" s="54"/>
      <c r="I12" s="55"/>
      <c r="J12" s="56"/>
    </row>
    <row r="13" spans="1:10" s="50" customFormat="1" ht="12.75">
      <c r="A13" s="57">
        <v>3</v>
      </c>
      <c r="B13" s="58" t="s">
        <v>4</v>
      </c>
      <c r="C13" s="51" t="s">
        <v>107</v>
      </c>
      <c r="D13" s="51" t="s">
        <v>0</v>
      </c>
      <c r="E13" s="63">
        <v>210</v>
      </c>
      <c r="F13" s="52"/>
      <c r="G13" s="64">
        <f t="shared" si="0"/>
        <v>0</v>
      </c>
      <c r="H13" s="54"/>
      <c r="I13" s="55"/>
      <c r="J13" s="56"/>
    </row>
    <row r="14" spans="1:10" s="50" customFormat="1" ht="12.75">
      <c r="A14" s="57">
        <v>4</v>
      </c>
      <c r="B14" s="58" t="s">
        <v>79</v>
      </c>
      <c r="C14" s="51" t="s">
        <v>108</v>
      </c>
      <c r="D14" s="51" t="s">
        <v>2</v>
      </c>
      <c r="E14" s="63">
        <v>6726</v>
      </c>
      <c r="F14" s="52"/>
      <c r="G14" s="64">
        <f t="shared" si="0"/>
        <v>0</v>
      </c>
      <c r="H14" s="54"/>
      <c r="I14" s="55"/>
      <c r="J14" s="56"/>
    </row>
    <row r="15" spans="1:10" s="50" customFormat="1" ht="12.75">
      <c r="A15" s="57">
        <v>5</v>
      </c>
      <c r="B15" s="58">
        <v>572213</v>
      </c>
      <c r="C15" s="51" t="s">
        <v>3</v>
      </c>
      <c r="D15" s="51" t="s">
        <v>2</v>
      </c>
      <c r="E15" s="63">
        <v>10638</v>
      </c>
      <c r="F15" s="52"/>
      <c r="G15" s="64">
        <f t="shared" si="0"/>
        <v>0</v>
      </c>
      <c r="H15" s="54"/>
      <c r="I15" s="55"/>
      <c r="J15" s="56"/>
    </row>
    <row r="16" spans="1:10" s="50" customFormat="1" ht="12.75">
      <c r="A16" s="57">
        <v>6</v>
      </c>
      <c r="B16" s="59">
        <v>113762</v>
      </c>
      <c r="C16" s="51" t="s">
        <v>5</v>
      </c>
      <c r="D16" s="51" t="s">
        <v>1</v>
      </c>
      <c r="E16" s="63">
        <v>95</v>
      </c>
      <c r="F16" s="52"/>
      <c r="G16" s="64">
        <f t="shared" si="0"/>
        <v>0</v>
      </c>
      <c r="H16" s="54"/>
      <c r="I16" s="55"/>
      <c r="J16" s="56"/>
    </row>
    <row r="17" spans="1:10" s="50" customFormat="1" ht="12.75">
      <c r="A17" s="57">
        <v>7</v>
      </c>
      <c r="B17" s="58">
        <v>931312</v>
      </c>
      <c r="C17" s="51" t="s">
        <v>74</v>
      </c>
      <c r="D17" s="51" t="s">
        <v>1</v>
      </c>
      <c r="E17" s="63">
        <v>95</v>
      </c>
      <c r="F17" s="52"/>
      <c r="G17" s="64">
        <f t="shared" si="0"/>
        <v>0</v>
      </c>
      <c r="H17" s="54"/>
      <c r="I17" s="55"/>
      <c r="J17" s="56"/>
    </row>
    <row r="18" spans="1:10" s="50" customFormat="1" ht="12.75">
      <c r="A18" s="57">
        <v>8</v>
      </c>
      <c r="B18" s="59">
        <v>919111</v>
      </c>
      <c r="C18" s="51" t="s">
        <v>80</v>
      </c>
      <c r="D18" s="51" t="s">
        <v>1</v>
      </c>
      <c r="E18" s="63">
        <v>13</v>
      </c>
      <c r="F18" s="52"/>
      <c r="G18" s="64">
        <f t="shared" si="0"/>
        <v>0</v>
      </c>
      <c r="H18" s="54"/>
      <c r="I18" s="55"/>
      <c r="J18" s="56"/>
    </row>
    <row r="19" spans="1:10" s="50" customFormat="1" ht="12.75">
      <c r="A19" s="57">
        <v>9</v>
      </c>
      <c r="B19" s="59">
        <v>12922</v>
      </c>
      <c r="C19" s="51" t="s">
        <v>87</v>
      </c>
      <c r="D19" s="51" t="s">
        <v>2</v>
      </c>
      <c r="E19" s="63">
        <v>700</v>
      </c>
      <c r="F19" s="52"/>
      <c r="G19" s="64">
        <f t="shared" si="0"/>
        <v>0</v>
      </c>
      <c r="H19" s="54"/>
      <c r="I19" s="55"/>
      <c r="J19" s="56"/>
    </row>
    <row r="20" spans="1:10" s="50" customFormat="1" ht="12.75">
      <c r="A20" s="57">
        <v>10</v>
      </c>
      <c r="B20" s="88">
        <v>89921</v>
      </c>
      <c r="C20" s="89" t="s">
        <v>102</v>
      </c>
      <c r="D20" s="89" t="s">
        <v>83</v>
      </c>
      <c r="E20" s="90">
        <v>10</v>
      </c>
      <c r="F20" s="91"/>
      <c r="G20" s="92">
        <f t="shared" si="0"/>
        <v>0</v>
      </c>
      <c r="H20" s="54"/>
      <c r="I20" s="55"/>
      <c r="J20" s="56"/>
    </row>
    <row r="21" spans="1:10" s="50" customFormat="1" ht="12.75">
      <c r="A21" s="57">
        <v>11</v>
      </c>
      <c r="B21" s="94" t="s">
        <v>88</v>
      </c>
      <c r="C21" s="51" t="s">
        <v>89</v>
      </c>
      <c r="D21" s="51" t="s">
        <v>0</v>
      </c>
      <c r="E21" s="63">
        <v>50</v>
      </c>
      <c r="F21" s="52"/>
      <c r="G21" s="64">
        <f t="shared" si="0"/>
        <v>0</v>
      </c>
      <c r="H21" s="54"/>
      <c r="I21" s="55"/>
      <c r="J21" s="56"/>
    </row>
    <row r="22" spans="1:10" s="50" customFormat="1" ht="12.75">
      <c r="A22" s="57">
        <v>12</v>
      </c>
      <c r="B22" s="88">
        <v>89922</v>
      </c>
      <c r="C22" s="89" t="s">
        <v>84</v>
      </c>
      <c r="D22" s="89" t="s">
        <v>83</v>
      </c>
      <c r="E22" s="90">
        <v>4</v>
      </c>
      <c r="F22" s="91"/>
      <c r="G22" s="92">
        <f t="shared" si="0"/>
        <v>0</v>
      </c>
      <c r="H22" s="54"/>
      <c r="I22" s="55"/>
      <c r="J22" s="56"/>
    </row>
    <row r="23" spans="1:10" s="50" customFormat="1" ht="13.5" thickBot="1">
      <c r="A23" s="57">
        <v>13</v>
      </c>
      <c r="B23" s="83">
        <v>56962</v>
      </c>
      <c r="C23" s="84" t="s">
        <v>86</v>
      </c>
      <c r="D23" s="84" t="s">
        <v>2</v>
      </c>
      <c r="E23" s="85">
        <v>500</v>
      </c>
      <c r="F23" s="86"/>
      <c r="G23" s="87">
        <f t="shared" si="0"/>
        <v>0</v>
      </c>
      <c r="H23" s="54"/>
      <c r="I23" s="55"/>
      <c r="J23" s="56"/>
    </row>
    <row r="24" spans="1:10" s="27" customFormat="1" ht="15">
      <c r="A24" s="32"/>
      <c r="B24" s="65"/>
      <c r="C24" s="66" t="s">
        <v>11</v>
      </c>
      <c r="D24" s="66"/>
      <c r="E24" s="66"/>
      <c r="F24" s="67" t="s">
        <v>6</v>
      </c>
      <c r="G24" s="68">
        <f>SUM(G11:G23)</f>
        <v>0</v>
      </c>
      <c r="H24" s="30"/>
      <c r="I24" s="30"/>
      <c r="J24" s="29"/>
    </row>
    <row r="25" spans="1:10" s="27" customFormat="1" ht="15">
      <c r="A25" s="32"/>
      <c r="B25" s="69"/>
      <c r="C25" s="33" t="s">
        <v>9</v>
      </c>
      <c r="D25" s="33"/>
      <c r="E25" s="33"/>
      <c r="F25" s="70" t="s">
        <v>6</v>
      </c>
      <c r="G25" s="71">
        <f>G24*0.21</f>
        <v>0</v>
      </c>
      <c r="H25" s="30"/>
      <c r="I25" s="30"/>
      <c r="J25" s="29"/>
    </row>
    <row r="26" spans="1:10" s="27" customFormat="1" ht="15.75" thickBot="1">
      <c r="A26" s="32"/>
      <c r="B26" s="72"/>
      <c r="C26" s="73" t="s">
        <v>51</v>
      </c>
      <c r="D26" s="73"/>
      <c r="E26" s="73"/>
      <c r="F26" s="74" t="s">
        <v>6</v>
      </c>
      <c r="G26" s="75">
        <f>G25+G24</f>
        <v>0</v>
      </c>
      <c r="H26" s="30"/>
      <c r="I26" s="30"/>
      <c r="J26" s="29"/>
    </row>
    <row r="27" spans="8:10" ht="24" customHeight="1">
      <c r="H27" s="30"/>
      <c r="I27" s="30"/>
      <c r="J27" s="29"/>
    </row>
    <row r="28" spans="2:10" ht="12" customHeight="1">
      <c r="B28" s="158" t="s">
        <v>90</v>
      </c>
      <c r="C28" s="158"/>
      <c r="H28" s="30"/>
      <c r="I28" s="30"/>
      <c r="J28" s="29"/>
    </row>
    <row r="29" spans="8:10" ht="12" customHeight="1">
      <c r="H29" s="30"/>
      <c r="I29" s="30"/>
      <c r="J29" s="29"/>
    </row>
    <row r="30" spans="8:10" ht="12" customHeight="1">
      <c r="H30" s="28"/>
      <c r="I30" s="28"/>
      <c r="J30" s="27"/>
    </row>
    <row r="31" spans="8:10" ht="12" customHeight="1">
      <c r="H31" s="28"/>
      <c r="I31" s="28"/>
      <c r="J31" s="27"/>
    </row>
    <row r="32" spans="8:10" ht="12" customHeight="1">
      <c r="H32" s="28"/>
      <c r="I32" s="28"/>
      <c r="J32" s="27"/>
    </row>
  </sheetData>
  <sheetProtection/>
  <mergeCells count="4">
    <mergeCell ref="B28:C28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Luděk Beneš</cp:lastModifiedBy>
  <cp:lastPrinted>2022-11-29T05:44:50Z</cp:lastPrinted>
  <dcterms:created xsi:type="dcterms:W3CDTF">2014-05-16T09:31:30Z</dcterms:created>
  <dcterms:modified xsi:type="dcterms:W3CDTF">2022-12-02T13:56:17Z</dcterms:modified>
  <cp:category/>
  <cp:version/>
  <cp:contentType/>
  <cp:contentStatus/>
</cp:coreProperties>
</file>