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0935" activeTab="0"/>
  </bookViews>
  <sheets>
    <sheet name="Krycí list rozpočtu" sheetId="1" r:id="rId1"/>
    <sheet name="rozpočet" sheetId="2" r:id="rId2"/>
  </sheets>
  <definedNames>
    <definedName name="_xlnm.Print_Area" localSheetId="1">'rozpočet'!$A$1:$F$33</definedName>
  </definedNames>
  <calcPr fullCalcOnLoad="1"/>
</workbook>
</file>

<file path=xl/sharedStrings.xml><?xml version="1.0" encoding="utf-8"?>
<sst xmlns="http://schemas.openxmlformats.org/spreadsheetml/2006/main" count="132" uniqueCount="104">
  <si>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</si>
  <si>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</si>
  <si>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</si>
  <si>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</si>
  <si>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</si>
  <si>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</si>
  <si>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</si>
  <si>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</si>
  <si>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</si>
  <si>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</si>
  <si>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</si>
  <si>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</si>
  <si>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</si>
  <si>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</si>
  <si>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</si>
  <si>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</si>
  <si>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</si>
  <si>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</si>
  <si>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</si>
  <si>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</si>
  <si>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</si>
  <si>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</si>
  <si>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</si>
  <si>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</si>
  <si>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</si>
  <si>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</si>
  <si>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</si>
  <si>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</si>
  <si>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</si>
  <si>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</si>
  <si>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</si>
  <si>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</si>
  <si>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</si>
  <si>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</si>
  <si>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</si>
  <si>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</si>
  <si>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</si>
  <si>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</si>
  <si>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</si>
  <si>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</si>
  <si>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</si>
  <si>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</si>
  <si>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</si>
  <si>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</si>
  <si>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</si>
  <si>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</si>
  <si>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</si>
  <si>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</si>
  <si>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</si>
  <si>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</si>
  <si>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</si>
  <si>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</si>
  <si>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</si>
  <si>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</si>
  <si>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</si>
  <si>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</si>
  <si>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</si>
  <si>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</si>
  <si>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</si>
  <si>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</si>
  <si>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</si>
  <si>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</si>
  <si>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Zalévání spár dilatační zálivkou za studena 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</si>
  <si>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</si>
  <si>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</si>
  <si>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</si>
  <si>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</si>
  <si>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</si>
  <si>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</si>
  <si>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</si>
  <si>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</si>
  <si>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</si>
  <si>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</si>
  <si>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</si>
  <si>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</si>
  <si>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</si>
  <si>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</si>
  <si>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</si>
  <si>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</si>
  <si>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čištění krajnic od nánosu  tl do 100 mm s odvozem na skládku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</si>
  <si>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</si>
  <si>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</si>
  <si>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</si>
  <si>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</si>
  <si>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</si>
  <si>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III/27937 D.Bousov-Vlčí Pole</t>
  </si>
  <si>
    <t>Opravy 2023</t>
  </si>
  <si>
    <t xml:space="preserve">Objekt:         sil.   III/27937           </t>
  </si>
  <si>
    <t xml:space="preserve">Stavba:        III/27937 D.Bousov-Vlčí Pole  </t>
  </si>
  <si>
    <t>20.9.2022</t>
  </si>
  <si>
    <t>20.9.2+N22022+G:K</t>
  </si>
  <si>
    <t>VDZ barva hladká, 25cm vodící čáry-dodávka a pokládka</t>
  </si>
  <si>
    <t>VDZ plastem, 25cm vodící čáry</t>
  </si>
  <si>
    <t>Staničení:   km  0,977 - 5,062</t>
  </si>
  <si>
    <t>poplatky za likvidaci odpadu nebezpečných, kontaminovaných (recyklát)</t>
  </si>
  <si>
    <t>Termín výstavby:</t>
  </si>
  <si>
    <t>Zdroj financování</t>
  </si>
  <si>
    <t>ZO za KSUSSK</t>
  </si>
  <si>
    <t>PODPIS ZO:</t>
  </si>
  <si>
    <t>D.Bousov-Vlčí Pole</t>
  </si>
  <si>
    <t>vedoucí oblasti MH: Lenka Chmelová</t>
  </si>
  <si>
    <t>provozní cestmistr: Ing. Milan Bláha</t>
  </si>
  <si>
    <t>Ing. Milan Bláha</t>
  </si>
  <si>
    <t>OTSKP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</si>
</sst>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top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vertical="center" wrapText="1"/>
      <protection/>
    </xf>
    <xf numFmtId="0" fontId="21" fillId="0" borderId="20" xfId="0" applyFont="1" applyBorder="1" applyAlignment="1" applyProtection="1">
      <alignment horizontal="center" vertical="top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4" xfId="0" applyNumberFormat="1" applyFont="1" applyFill="1" applyBorder="1" applyAlignment="1" applyProtection="1">
      <alignment horizontal="center" vertical="center"/>
      <protection/>
    </xf>
    <xf numFmtId="0" fontId="19" fillId="35" borderId="35" xfId="0" applyNumberFormat="1" applyFont="1" applyFill="1" applyBorder="1" applyAlignment="1" applyProtection="1">
      <alignment horizontal="center" vertical="center"/>
      <protection/>
    </xf>
    <xf numFmtId="0" fontId="19" fillId="35" borderId="38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1" sqref="K11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6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139" t="s">
        <v>19</v>
      </c>
      <c r="B1" s="140"/>
      <c r="C1" s="140"/>
      <c r="D1" s="140"/>
      <c r="E1" s="140"/>
      <c r="F1" s="140"/>
      <c r="G1" s="140"/>
      <c r="H1" s="140"/>
      <c r="I1" s="140"/>
    </row>
    <row r="2" spans="1:10" ht="12.75" customHeight="1">
      <c r="A2" s="141" t="s">
        <v>20</v>
      </c>
      <c r="B2" s="142"/>
      <c r="C2" s="133" t="s">
        <v>85</v>
      </c>
      <c r="D2" s="133"/>
      <c r="E2" s="143" t="s">
        <v>21</v>
      </c>
      <c r="F2" s="144" t="s">
        <v>84</v>
      </c>
      <c r="G2" s="145"/>
      <c r="H2" s="143" t="s">
        <v>22</v>
      </c>
      <c r="I2" s="148"/>
      <c r="J2" s="47"/>
    </row>
    <row r="3" spans="1:10" ht="12.75">
      <c r="A3" s="126"/>
      <c r="B3" s="125"/>
      <c r="C3" s="134"/>
      <c r="D3" s="134"/>
      <c r="E3" s="125"/>
      <c r="F3" s="146"/>
      <c r="G3" s="147"/>
      <c r="H3" s="125"/>
      <c r="I3" s="129"/>
      <c r="J3" s="47"/>
    </row>
    <row r="4" spans="1:10" ht="12.75">
      <c r="A4" s="124" t="s">
        <v>23</v>
      </c>
      <c r="B4" s="125"/>
      <c r="C4" s="135" t="s">
        <v>86</v>
      </c>
      <c r="D4" s="136"/>
      <c r="E4" s="127" t="s">
        <v>24</v>
      </c>
      <c r="F4" s="127"/>
      <c r="G4" s="125"/>
      <c r="H4" s="127" t="s">
        <v>22</v>
      </c>
      <c r="I4" s="131"/>
      <c r="J4" s="47"/>
    </row>
    <row r="5" spans="1:10" ht="13.5" thickBot="1">
      <c r="A5" s="126"/>
      <c r="B5" s="125"/>
      <c r="C5" s="137"/>
      <c r="D5" s="138"/>
      <c r="E5" s="125"/>
      <c r="F5" s="125"/>
      <c r="G5" s="125"/>
      <c r="H5" s="125"/>
      <c r="I5" s="129"/>
      <c r="J5" s="47"/>
    </row>
    <row r="6" spans="1:10" ht="12.75" customHeight="1">
      <c r="A6" s="124" t="s">
        <v>25</v>
      </c>
      <c r="B6" s="125"/>
      <c r="C6" s="132" t="s">
        <v>99</v>
      </c>
      <c r="D6" s="133"/>
      <c r="E6" s="127" t="s">
        <v>26</v>
      </c>
      <c r="F6" s="127"/>
      <c r="G6" s="125"/>
      <c r="H6" s="127" t="s">
        <v>22</v>
      </c>
      <c r="I6" s="131"/>
      <c r="J6" s="47"/>
    </row>
    <row r="7" spans="1:10" ht="12.75">
      <c r="A7" s="126"/>
      <c r="B7" s="125"/>
      <c r="C7" s="134"/>
      <c r="D7" s="134"/>
      <c r="E7" s="125"/>
      <c r="F7" s="125"/>
      <c r="G7" s="125"/>
      <c r="H7" s="125"/>
      <c r="I7" s="129"/>
      <c r="J7" s="47"/>
    </row>
    <row r="8" spans="1:10" ht="12.75">
      <c r="A8" s="124" t="s">
        <v>95</v>
      </c>
      <c r="B8" s="125"/>
      <c r="C8" s="130"/>
      <c r="D8" s="125"/>
      <c r="E8" s="127" t="s">
        <v>97</v>
      </c>
      <c r="F8" s="125"/>
      <c r="G8" s="125"/>
      <c r="H8" s="127" t="s">
        <v>98</v>
      </c>
      <c r="I8" s="131"/>
      <c r="J8" s="47"/>
    </row>
    <row r="9" spans="1:10" ht="12.75">
      <c r="A9" s="126"/>
      <c r="B9" s="125"/>
      <c r="C9" s="125"/>
      <c r="D9" s="125"/>
      <c r="E9" s="125"/>
      <c r="F9" s="125"/>
      <c r="G9" s="125"/>
      <c r="H9" s="125"/>
      <c r="I9" s="129"/>
      <c r="J9" s="47"/>
    </row>
    <row r="10" spans="1:10" ht="12.75">
      <c r="A10" s="124" t="s">
        <v>96</v>
      </c>
      <c r="B10" s="125"/>
      <c r="C10" s="127"/>
      <c r="D10" s="125"/>
      <c r="E10" s="127" t="s">
        <v>27</v>
      </c>
      <c r="F10" s="127" t="s">
        <v>102</v>
      </c>
      <c r="G10" s="125"/>
      <c r="H10" s="127" t="s">
        <v>28</v>
      </c>
      <c r="I10" s="128"/>
      <c r="J10" s="47"/>
    </row>
    <row r="11" spans="1:10" ht="12.75">
      <c r="A11" s="126"/>
      <c r="B11" s="125"/>
      <c r="C11" s="125"/>
      <c r="D11" s="125"/>
      <c r="E11" s="125"/>
      <c r="F11" s="125"/>
      <c r="G11" s="125"/>
      <c r="H11" s="125"/>
      <c r="I11" s="129"/>
      <c r="J11" s="47"/>
    </row>
    <row r="12" spans="1:9" ht="23.25" customHeight="1" thickBot="1">
      <c r="A12" s="118" t="s">
        <v>29</v>
      </c>
      <c r="B12" s="119"/>
      <c r="C12" s="119"/>
      <c r="D12" s="119"/>
      <c r="E12" s="119"/>
      <c r="F12" s="119"/>
      <c r="G12" s="119"/>
      <c r="H12" s="119"/>
      <c r="I12" s="120"/>
    </row>
    <row r="13" spans="1:10" ht="26.25" customHeight="1">
      <c r="A13" s="48" t="s">
        <v>30</v>
      </c>
      <c r="B13" s="121" t="s">
        <v>31</v>
      </c>
      <c r="C13" s="122"/>
      <c r="D13" s="49" t="s">
        <v>32</v>
      </c>
      <c r="E13" s="121" t="s">
        <v>33</v>
      </c>
      <c r="F13" s="122"/>
      <c r="G13" s="49" t="s">
        <v>34</v>
      </c>
      <c r="H13" s="121" t="s">
        <v>35</v>
      </c>
      <c r="I13" s="123"/>
      <c r="J13" s="47"/>
    </row>
    <row r="14" spans="1:10" ht="15" customHeight="1">
      <c r="A14" s="50" t="s">
        <v>36</v>
      </c>
      <c r="B14" s="51" t="s">
        <v>37</v>
      </c>
      <c r="C14" s="52">
        <f>SUM(rozpočet!F30)</f>
        <v>0</v>
      </c>
      <c r="D14" s="115" t="s">
        <v>38</v>
      </c>
      <c r="E14" s="116"/>
      <c r="F14" s="52">
        <v>0</v>
      </c>
      <c r="G14" s="115" t="s">
        <v>39</v>
      </c>
      <c r="H14" s="116"/>
      <c r="I14" s="53">
        <v>0</v>
      </c>
      <c r="J14" s="47"/>
    </row>
    <row r="15" spans="1:11" ht="15" customHeight="1">
      <c r="A15" s="50"/>
      <c r="B15" s="51" t="s">
        <v>40</v>
      </c>
      <c r="C15" s="52">
        <v>0</v>
      </c>
      <c r="D15" s="115" t="s">
        <v>41</v>
      </c>
      <c r="E15" s="116"/>
      <c r="F15" s="52">
        <v>0</v>
      </c>
      <c r="G15" s="115" t="s">
        <v>42</v>
      </c>
      <c r="H15" s="116"/>
      <c r="I15" s="53">
        <v>0</v>
      </c>
      <c r="J15" s="47"/>
      <c r="K15" s="54"/>
    </row>
    <row r="16" spans="1:10" ht="15" customHeight="1">
      <c r="A16" s="50" t="s">
        <v>43</v>
      </c>
      <c r="B16" s="51" t="s">
        <v>37</v>
      </c>
      <c r="C16" s="52">
        <v>0</v>
      </c>
      <c r="D16" s="115" t="s">
        <v>44</v>
      </c>
      <c r="E16" s="116"/>
      <c r="F16" s="52">
        <v>0</v>
      </c>
      <c r="G16" s="115" t="s">
        <v>45</v>
      </c>
      <c r="H16" s="116"/>
      <c r="I16" s="53">
        <v>0</v>
      </c>
      <c r="J16" s="47"/>
    </row>
    <row r="17" spans="1:10" ht="15" customHeight="1">
      <c r="A17" s="50"/>
      <c r="B17" s="51" t="s">
        <v>40</v>
      </c>
      <c r="C17" s="52">
        <v>0</v>
      </c>
      <c r="D17" s="115"/>
      <c r="E17" s="116"/>
      <c r="F17" s="55"/>
      <c r="G17" s="115" t="s">
        <v>46</v>
      </c>
      <c r="H17" s="116"/>
      <c r="I17" s="53">
        <v>0</v>
      </c>
      <c r="J17" s="47"/>
    </row>
    <row r="18" spans="1:10" ht="15" customHeight="1">
      <c r="A18" s="50" t="s">
        <v>47</v>
      </c>
      <c r="B18" s="51" t="s">
        <v>37</v>
      </c>
      <c r="C18" s="52">
        <v>0</v>
      </c>
      <c r="D18" s="115"/>
      <c r="E18" s="116"/>
      <c r="F18" s="55"/>
      <c r="G18" s="115" t="s">
        <v>48</v>
      </c>
      <c r="H18" s="116"/>
      <c r="I18" s="53">
        <v>0</v>
      </c>
      <c r="J18" s="47"/>
    </row>
    <row r="19" spans="1:10" ht="15" customHeight="1">
      <c r="A19" s="50"/>
      <c r="B19" s="51" t="s">
        <v>40</v>
      </c>
      <c r="C19" s="52">
        <v>0</v>
      </c>
      <c r="D19" s="115"/>
      <c r="E19" s="116"/>
      <c r="F19" s="55"/>
      <c r="G19" s="115" t="s">
        <v>49</v>
      </c>
      <c r="H19" s="116"/>
      <c r="I19" s="53">
        <v>0</v>
      </c>
      <c r="J19" s="47"/>
    </row>
    <row r="20" spans="1:10" ht="15" customHeight="1">
      <c r="A20" s="113" t="s">
        <v>50</v>
      </c>
      <c r="B20" s="114"/>
      <c r="C20" s="52">
        <v>0</v>
      </c>
      <c r="D20" s="115"/>
      <c r="E20" s="116"/>
      <c r="F20" s="55"/>
      <c r="G20" s="115"/>
      <c r="H20" s="116"/>
      <c r="I20" s="56"/>
      <c r="J20" s="47"/>
    </row>
    <row r="21" spans="1:10" ht="15" customHeight="1">
      <c r="A21" s="113" t="s">
        <v>51</v>
      </c>
      <c r="B21" s="114"/>
      <c r="C21" s="52">
        <v>0</v>
      </c>
      <c r="D21" s="115"/>
      <c r="E21" s="116"/>
      <c r="F21" s="55"/>
      <c r="G21" s="115"/>
      <c r="H21" s="116"/>
      <c r="I21" s="56"/>
      <c r="J21" s="47"/>
    </row>
    <row r="22" spans="1:10" ht="16.5" customHeight="1">
      <c r="A22" s="113" t="s">
        <v>52</v>
      </c>
      <c r="B22" s="114"/>
      <c r="C22" s="52">
        <f>SUM(C14:C21)</f>
        <v>0</v>
      </c>
      <c r="D22" s="117" t="s">
        <v>53</v>
      </c>
      <c r="E22" s="114"/>
      <c r="F22" s="52">
        <f>SUM(F14:F21)</f>
        <v>0</v>
      </c>
      <c r="G22" s="117" t="s">
        <v>54</v>
      </c>
      <c r="H22" s="114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10" t="s">
        <v>55</v>
      </c>
      <c r="B24" s="111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10" t="s">
        <v>56</v>
      </c>
      <c r="B25" s="111"/>
      <c r="C25" s="60">
        <v>0</v>
      </c>
      <c r="D25" s="112" t="s">
        <v>57</v>
      </c>
      <c r="E25" s="111"/>
      <c r="F25" s="60">
        <f>ROUND(C25*(14/100),2)</f>
        <v>0</v>
      </c>
      <c r="G25" s="112" t="s">
        <v>14</v>
      </c>
      <c r="H25" s="111"/>
      <c r="I25" s="62">
        <f>SUM(C24:C26)</f>
        <v>0</v>
      </c>
      <c r="J25" s="47"/>
    </row>
    <row r="26" spans="1:10" ht="15" customHeight="1">
      <c r="A26" s="110" t="s">
        <v>58</v>
      </c>
      <c r="B26" s="111"/>
      <c r="C26" s="60">
        <f>C22+F22*I22</f>
        <v>0</v>
      </c>
      <c r="D26" s="112" t="s">
        <v>6</v>
      </c>
      <c r="E26" s="111"/>
      <c r="F26" s="60">
        <f>ROUND(C26*(21/100),2)</f>
        <v>0</v>
      </c>
      <c r="G26" s="112" t="s">
        <v>59</v>
      </c>
      <c r="H26" s="111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94"/>
      <c r="B28" s="95"/>
      <c r="C28" s="96"/>
      <c r="D28" s="103" t="s">
        <v>83</v>
      </c>
      <c r="E28" s="104"/>
      <c r="F28" s="105"/>
      <c r="G28" s="103" t="s">
        <v>82</v>
      </c>
      <c r="H28" s="104"/>
      <c r="I28" s="106"/>
      <c r="J28" s="47"/>
    </row>
    <row r="29" spans="1:10" ht="14.25" customHeight="1">
      <c r="A29" s="97"/>
      <c r="B29" s="98"/>
      <c r="C29" s="99"/>
      <c r="D29" s="90" t="s">
        <v>100</v>
      </c>
      <c r="E29" s="91"/>
      <c r="F29" s="92"/>
      <c r="G29" s="107" t="s">
        <v>101</v>
      </c>
      <c r="H29" s="108"/>
      <c r="I29" s="109"/>
      <c r="J29" s="47"/>
    </row>
    <row r="30" spans="1:10" ht="14.25" customHeight="1">
      <c r="A30" s="97"/>
      <c r="B30" s="98"/>
      <c r="C30" s="99"/>
      <c r="D30" s="90"/>
      <c r="E30" s="91"/>
      <c r="F30" s="92"/>
      <c r="G30" s="90"/>
      <c r="H30" s="91"/>
      <c r="I30" s="93"/>
      <c r="J30" s="47"/>
    </row>
    <row r="31" spans="1:10" ht="14.25" customHeight="1">
      <c r="A31" s="97"/>
      <c r="B31" s="98"/>
      <c r="C31" s="99"/>
      <c r="D31" s="90"/>
      <c r="E31" s="91"/>
      <c r="F31" s="92"/>
      <c r="G31" s="90"/>
      <c r="H31" s="91"/>
      <c r="I31" s="93"/>
      <c r="J31" s="47"/>
    </row>
    <row r="32" spans="1:10" ht="14.25" customHeight="1" thickBot="1">
      <c r="A32" s="100"/>
      <c r="B32" s="101"/>
      <c r="C32" s="102"/>
      <c r="D32" s="86" t="s">
        <v>60</v>
      </c>
      <c r="E32" s="87"/>
      <c r="F32" s="88"/>
      <c r="G32" s="86" t="s">
        <v>60</v>
      </c>
      <c r="H32" s="87"/>
      <c r="I32" s="89"/>
      <c r="J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G4" sqref="G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" style="5" customWidth="1"/>
    <col min="7" max="16384" width="10.5" style="1" customWidth="1"/>
  </cols>
  <sheetData>
    <row r="1" spans="1:6" s="6" customFormat="1" ht="27.75" customHeight="1">
      <c r="A1" s="149" t="s">
        <v>5</v>
      </c>
      <c r="B1" s="149"/>
      <c r="C1" s="149"/>
      <c r="D1" s="149"/>
      <c r="E1" s="149"/>
      <c r="F1" s="149"/>
    </row>
    <row r="2" spans="1:6" s="6" customFormat="1" ht="12.75" customHeight="1">
      <c r="A2" s="19" t="s">
        <v>88</v>
      </c>
      <c r="B2" s="7"/>
      <c r="C2" s="20" t="s">
        <v>5</v>
      </c>
      <c r="D2" s="7"/>
      <c r="E2" s="7"/>
      <c r="F2" s="7"/>
    </row>
    <row r="3" spans="1:6" s="6" customFormat="1" ht="12.75" customHeight="1">
      <c r="A3" s="19" t="s">
        <v>87</v>
      </c>
      <c r="B3" s="7"/>
      <c r="C3" s="7"/>
      <c r="D3" s="7"/>
      <c r="E3" s="14"/>
      <c r="F3" s="7"/>
    </row>
    <row r="4" spans="1:6" s="6" customFormat="1" ht="13.5" customHeight="1">
      <c r="A4" s="8" t="s">
        <v>93</v>
      </c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64</v>
      </c>
      <c r="E7" s="14" t="s">
        <v>102</v>
      </c>
      <c r="F7" s="70" t="s">
        <v>5</v>
      </c>
    </row>
    <row r="8" spans="1:6" s="6" customFormat="1" ht="12.75" customHeight="1">
      <c r="A8" s="14" t="s">
        <v>61</v>
      </c>
      <c r="B8" s="15" t="s">
        <v>103</v>
      </c>
      <c r="C8" s="18"/>
      <c r="D8" s="15" t="s">
        <v>65</v>
      </c>
      <c r="E8" s="73" t="s">
        <v>89</v>
      </c>
      <c r="F8" s="71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1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1" customFormat="1" ht="15">
      <c r="A12" s="30" t="s">
        <v>12</v>
      </c>
      <c r="B12" s="31" t="s">
        <v>17</v>
      </c>
      <c r="C12" s="32" t="s">
        <v>13</v>
      </c>
      <c r="D12" s="37">
        <v>1</v>
      </c>
      <c r="E12" s="22"/>
      <c r="F12" s="23">
        <f aca="true" t="shared" si="0" ref="F12:F29">E12*D12</f>
        <v>0</v>
      </c>
    </row>
    <row r="13" spans="1:6" s="21" customFormat="1" ht="15">
      <c r="A13" s="33">
        <v>113728</v>
      </c>
      <c r="B13" s="34" t="s">
        <v>76</v>
      </c>
      <c r="C13" s="35" t="s">
        <v>66</v>
      </c>
      <c r="D13" s="38">
        <v>135</v>
      </c>
      <c r="E13" s="24"/>
      <c r="F13" s="25">
        <f t="shared" si="0"/>
        <v>0</v>
      </c>
    </row>
    <row r="14" spans="1:6" s="21" customFormat="1" ht="15">
      <c r="A14" s="33">
        <v>919111</v>
      </c>
      <c r="B14" s="34" t="s">
        <v>75</v>
      </c>
      <c r="C14" s="35" t="s">
        <v>18</v>
      </c>
      <c r="D14" s="38">
        <v>20</v>
      </c>
      <c r="E14" s="24"/>
      <c r="F14" s="25">
        <f t="shared" si="0"/>
        <v>0</v>
      </c>
    </row>
    <row r="15" spans="1:6" s="21" customFormat="1" ht="15">
      <c r="A15" s="33">
        <v>93818</v>
      </c>
      <c r="B15" s="34" t="s">
        <v>74</v>
      </c>
      <c r="C15" s="35" t="s">
        <v>2</v>
      </c>
      <c r="D15" s="38">
        <v>24510</v>
      </c>
      <c r="E15" s="24"/>
      <c r="F15" s="25">
        <f t="shared" si="0"/>
        <v>0</v>
      </c>
    </row>
    <row r="16" spans="1:6" s="21" customFormat="1" ht="15">
      <c r="A16" s="33" t="s">
        <v>81</v>
      </c>
      <c r="B16" s="34" t="s">
        <v>80</v>
      </c>
      <c r="C16" s="35" t="s">
        <v>66</v>
      </c>
      <c r="D16" s="38">
        <v>908</v>
      </c>
      <c r="E16" s="24"/>
      <c r="F16" s="25">
        <f t="shared" si="0"/>
        <v>0</v>
      </c>
    </row>
    <row r="17" spans="1:6" s="21" customFormat="1" ht="15">
      <c r="A17" s="33">
        <v>573223</v>
      </c>
      <c r="B17" s="34" t="s">
        <v>68</v>
      </c>
      <c r="C17" s="35" t="s">
        <v>2</v>
      </c>
      <c r="D17" s="38">
        <v>49020</v>
      </c>
      <c r="E17" s="24"/>
      <c r="F17" s="25">
        <f t="shared" si="0"/>
        <v>0</v>
      </c>
    </row>
    <row r="18" spans="1:6" s="68" customFormat="1" ht="15">
      <c r="A18" s="69" t="s">
        <v>67</v>
      </c>
      <c r="B18" s="64" t="s">
        <v>71</v>
      </c>
      <c r="C18" s="35" t="s">
        <v>2</v>
      </c>
      <c r="D18" s="65">
        <v>24510</v>
      </c>
      <c r="E18" s="66"/>
      <c r="F18" s="67">
        <f t="shared" si="0"/>
        <v>0</v>
      </c>
    </row>
    <row r="19" spans="1:6" s="21" customFormat="1" ht="15">
      <c r="A19" s="33">
        <v>899921</v>
      </c>
      <c r="B19" s="34" t="s">
        <v>72</v>
      </c>
      <c r="C19" s="35" t="s">
        <v>63</v>
      </c>
      <c r="D19" s="38">
        <v>10</v>
      </c>
      <c r="E19" s="24"/>
      <c r="F19" s="25">
        <f t="shared" si="0"/>
        <v>0</v>
      </c>
    </row>
    <row r="20" spans="1:6" s="21" customFormat="1" ht="15">
      <c r="A20" s="33">
        <v>899923</v>
      </c>
      <c r="B20" s="34" t="s">
        <v>78</v>
      </c>
      <c r="C20" s="35" t="s">
        <v>63</v>
      </c>
      <c r="D20" s="38">
        <v>15</v>
      </c>
      <c r="E20" s="24"/>
      <c r="F20" s="25">
        <f t="shared" si="0"/>
        <v>0</v>
      </c>
    </row>
    <row r="21" spans="1:6" s="21" customFormat="1" ht="15">
      <c r="A21" s="33">
        <v>113761</v>
      </c>
      <c r="B21" s="34" t="s">
        <v>73</v>
      </c>
      <c r="C21" s="35" t="s">
        <v>4</v>
      </c>
      <c r="D21" s="38">
        <v>4100</v>
      </c>
      <c r="E21" s="24"/>
      <c r="F21" s="25">
        <f t="shared" si="0"/>
        <v>0</v>
      </c>
    </row>
    <row r="22" spans="1:14" s="21" customFormat="1" ht="15">
      <c r="A22" s="33">
        <v>931312</v>
      </c>
      <c r="B22" s="34" t="s">
        <v>62</v>
      </c>
      <c r="C22" s="35" t="s">
        <v>4</v>
      </c>
      <c r="D22" s="38">
        <v>4100</v>
      </c>
      <c r="E22" s="24"/>
      <c r="F22" s="25">
        <f t="shared" si="0"/>
        <v>0</v>
      </c>
      <c r="N22" s="76" t="s">
        <v>90</v>
      </c>
    </row>
    <row r="23" spans="1:6" s="21" customFormat="1" ht="15">
      <c r="A23" s="33">
        <v>12922</v>
      </c>
      <c r="B23" s="34" t="s">
        <v>79</v>
      </c>
      <c r="C23" s="35" t="s">
        <v>2</v>
      </c>
      <c r="D23" s="38">
        <v>3150</v>
      </c>
      <c r="E23" s="36"/>
      <c r="F23" s="25">
        <f t="shared" si="0"/>
        <v>0</v>
      </c>
    </row>
    <row r="24" spans="1:6" s="21" customFormat="1" ht="15">
      <c r="A24" s="33">
        <v>56962</v>
      </c>
      <c r="B24" s="34" t="s">
        <v>69</v>
      </c>
      <c r="C24" s="35" t="s">
        <v>2</v>
      </c>
      <c r="D24" s="38">
        <v>3800</v>
      </c>
      <c r="E24" s="36"/>
      <c r="F24" s="25">
        <f t="shared" si="0"/>
        <v>0</v>
      </c>
    </row>
    <row r="25" spans="1:6" s="21" customFormat="1" ht="15">
      <c r="A25" s="33">
        <v>12932</v>
      </c>
      <c r="B25" s="34" t="s">
        <v>77</v>
      </c>
      <c r="C25" s="35" t="s">
        <v>4</v>
      </c>
      <c r="D25" s="38">
        <v>1700</v>
      </c>
      <c r="E25" s="36"/>
      <c r="F25" s="25">
        <f t="shared" si="0"/>
        <v>0</v>
      </c>
    </row>
    <row r="26" spans="1:6" s="21" customFormat="1" ht="15">
      <c r="A26" s="33">
        <v>15670</v>
      </c>
      <c r="B26" s="34" t="s">
        <v>94</v>
      </c>
      <c r="C26" s="35" t="s">
        <v>3</v>
      </c>
      <c r="D26" s="38">
        <v>324</v>
      </c>
      <c r="E26" s="36"/>
      <c r="F26" s="25">
        <f t="shared" si="0"/>
        <v>0</v>
      </c>
    </row>
    <row r="27" spans="1:6" s="21" customFormat="1" ht="15">
      <c r="A27" s="33">
        <v>15112</v>
      </c>
      <c r="B27" s="34" t="s">
        <v>70</v>
      </c>
      <c r="C27" s="35" t="s">
        <v>3</v>
      </c>
      <c r="D27" s="38">
        <v>1209</v>
      </c>
      <c r="E27" s="36"/>
      <c r="F27" s="25">
        <f t="shared" si="0"/>
        <v>0</v>
      </c>
    </row>
    <row r="28" spans="1:6" s="21" customFormat="1" ht="15">
      <c r="A28" s="77">
        <v>915111</v>
      </c>
      <c r="B28" s="78" t="s">
        <v>91</v>
      </c>
      <c r="C28" s="79" t="s">
        <v>2</v>
      </c>
      <c r="D28" s="38">
        <v>2545</v>
      </c>
      <c r="E28" s="36"/>
      <c r="F28" s="25">
        <f t="shared" si="0"/>
        <v>0</v>
      </c>
    </row>
    <row r="29" spans="1:6" s="21" customFormat="1" ht="15.75" thickBot="1">
      <c r="A29" s="80">
        <v>915211</v>
      </c>
      <c r="B29" s="81" t="s">
        <v>92</v>
      </c>
      <c r="C29" s="82" t="s">
        <v>2</v>
      </c>
      <c r="D29" s="83">
        <v>2545</v>
      </c>
      <c r="E29" s="84"/>
      <c r="F29" s="85">
        <f t="shared" si="0"/>
        <v>0</v>
      </c>
    </row>
    <row r="30" spans="1:6" s="21" customFormat="1" ht="15">
      <c r="A30" s="74"/>
      <c r="B30" s="31" t="s">
        <v>14</v>
      </c>
      <c r="C30" s="31"/>
      <c r="D30" s="31"/>
      <c r="E30" s="75" t="s">
        <v>5</v>
      </c>
      <c r="F30" s="72">
        <f>SUM(F12:F29)</f>
        <v>0</v>
      </c>
    </row>
    <row r="31" spans="1:6" s="21" customFormat="1" ht="15">
      <c r="A31" s="39"/>
      <c r="B31" s="34" t="s">
        <v>6</v>
      </c>
      <c r="C31" s="34"/>
      <c r="D31" s="34"/>
      <c r="E31" s="40" t="s">
        <v>5</v>
      </c>
      <c r="F31" s="41">
        <f>F30*0.21</f>
        <v>0</v>
      </c>
    </row>
    <row r="32" spans="1:6" s="21" customFormat="1" ht="15.75" thickBot="1">
      <c r="A32" s="42"/>
      <c r="B32" s="43" t="s">
        <v>15</v>
      </c>
      <c r="C32" s="43"/>
      <c r="D32" s="43"/>
      <c r="E32" s="44" t="s">
        <v>5</v>
      </c>
      <c r="F32" s="45">
        <f>F31+F30</f>
        <v>0</v>
      </c>
    </row>
    <row r="33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2022-09-23T09:27:05Z</cp:lastPrinted>
  <dcterms:created xsi:type="dcterms:W3CDTF">2014-05-16T09:31:30Z</dcterms:created>
  <dcterms:modified xsi:type="dcterms:W3CDTF">2022-12-06T05:38:23Z</dcterms:modified>
  <cp:category/>
  <cp:version/>
  <cp:contentType/>
  <cp:contentStatus/>
</cp:coreProperties>
</file>