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 defaultThemeVersion="166925"/>
  <bookViews>
    <workbookView xWindow="825" yWindow="65431" windowWidth="22320" windowHeight="13170" activeTab="0"/>
  </bookViews>
  <sheets>
    <sheet name="ČÁST1-LAB" sheetId="1" r:id="rId1"/>
    <sheet name="ČÁST2- BIO" sheetId="2" r:id="rId2"/>
    <sheet name="ČÁST3-VET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<sst xmlns="http://schemas.openxmlformats.org/spreadsheetml/2006/main" count="122" uniqueCount="98">
  <si>
    <t>POMŮCKA</t>
  </si>
  <si>
    <t>POZNÁMKA (s DPH, bez DPH)</t>
  </si>
  <si>
    <t>kádinka, 100 ml</t>
  </si>
  <si>
    <t>kádinka, 250 ml</t>
  </si>
  <si>
    <t>kádinka, 600 ml</t>
  </si>
  <si>
    <t>kádinka, 800 ml</t>
  </si>
  <si>
    <t>trojnožka kovová, 15 cm</t>
  </si>
  <si>
    <t>síťka nad kahan keramická, 160 x 160 cm</t>
  </si>
  <si>
    <t>kovové kleště 30 cm</t>
  </si>
  <si>
    <t>navažovací lodička, porcelán, 29 x 64 mm</t>
  </si>
  <si>
    <t>bez, 10 ks v balení, cena za balení</t>
  </si>
  <si>
    <t>svorka křížová</t>
  </si>
  <si>
    <t>držák na chladič střední (nebo na baňku)</t>
  </si>
  <si>
    <t>kovový kruh, vnitř. průměr min. 7 cm</t>
  </si>
  <si>
    <t>titrační baňka kónická (širokohrdlá Erlenmeyerova), 250 ml</t>
  </si>
  <si>
    <t>POČET KUSŮ (balení)</t>
  </si>
  <si>
    <t>chladič Liebigův, 42 cm, 2x NZ 29/32</t>
  </si>
  <si>
    <t>alonž, NZ 29/32, bez olivky</t>
  </si>
  <si>
    <t>pipeta dělená, 2 ml po 0,02 ml, tř. B</t>
  </si>
  <si>
    <t>pipeta dělená, 5 ml po 0,05 ml, tř. B</t>
  </si>
  <si>
    <t>pipetovací balonek univerzální (do 100 ml)</t>
  </si>
  <si>
    <t>pipeta dělená, 1 ml po 0,01 ml, tř. B</t>
  </si>
  <si>
    <t>podložní skla 76 x 26, bez jamky</t>
  </si>
  <si>
    <t>CELKEM</t>
  </si>
  <si>
    <t>Petriho miska skleněná, 90/15 mm nedělené dno</t>
  </si>
  <si>
    <t>modré špičky, nesteriliní 1000 ul</t>
  </si>
  <si>
    <t>cedník nerezový (síto), cca 20 cm</t>
  </si>
  <si>
    <t>s DPH</t>
  </si>
  <si>
    <t>střička 500 ml s bílou širokohrdlou lahví, modrá tryska šroubovací</t>
  </si>
  <si>
    <t>hrnec nerez, včetně madel, s poklicí</t>
  </si>
  <si>
    <t>rozvěrač ran - háky - tupý</t>
  </si>
  <si>
    <t>rozvěrač ran - háky - ostrý</t>
  </si>
  <si>
    <t>zubní háček</t>
  </si>
  <si>
    <t>zubní škrabka, levá</t>
  </si>
  <si>
    <t>zubní škrabka, pravá</t>
  </si>
  <si>
    <t>odměrný válec 50 ml, nízký, hnědý potisk, B</t>
  </si>
  <si>
    <t>pasteurova pipetka 3 ml s graduací, nesterilní, PE</t>
  </si>
  <si>
    <t>pasteurova pipetka PE, 1 ml, sterilní</t>
  </si>
  <si>
    <t>skleněná lahvička (lékovka) s kapátkem ve víčku, 50 ml, víčko šroubovací</t>
  </si>
  <si>
    <t>kyvety k fotometru (kruhové se šroubovacím víčkem, prům 16 mm, 40 ks celkem)</t>
  </si>
  <si>
    <r>
      <rPr>
        <b/>
        <sz val="11"/>
        <color theme="1"/>
        <rFont val="Calibri"/>
        <family val="2"/>
        <scheme val="minor"/>
      </rPr>
      <t>Stereoskopický trinokulární mikroskop</t>
    </r>
    <r>
      <rPr>
        <sz val="11"/>
        <color theme="1"/>
        <rFont val="Calibri"/>
        <family val="2"/>
        <scheme val="minor"/>
      </rPr>
      <t xml:space="preserve"> s pevným vertikálním ramenem s hlavicí s celkovým zvětšením 10x a 30x a klasickým stativem s makroposuvem. Procházející a dopadající halogenové osvětlení 6V/15W, nezávislé zapínání, nezávislá regulace intenzity jasu. Osazeno digitální CMOS kamerou. Charakteristika, technická specifikace: Zorné pole s okuláry WF 10x ø 20 mm/ 7,3 mm, Okulár WF 10x/22 mm (2 ks), násuvný Ø 30 mm; Hlavice trinokulární otočná o 360°, úhel vhledu 45°, oční rozestup 55 – 75 mm, dioptrické doostřování jednoho okuláru, očnice, dva páry objektivů 1:1, 3:1, změna zvětšení otáčením hlavice s objektivy, násuvný průměr hlavice 84 mm; Objektivy - pár 1:1 a pár 3:1; Celkové zvětšení 10x a 30x; Zaostřování makroposuv (pastorek-hřebínek); Pérové držáky preparátu, podložní deska skleněná ø 99 mm, filtr ø 42 mm; Osvětlení dopadající a procházející halogenové 6V/15W, nezávislé zapínání, nezávislá regulace intenzity
Obrazové rozlišení 2 Mpix (1600x1200 Pix); Snímací zařízení (senzor) CMOS 1/3"; Velikost pixelu 3,2 ųm x 3,2 ųm, Plocha čipu 5,12 mm x 3,84 mm; Formát optiky 1/3”; Frekvence obrázků - při plném rozlišení (1600 x 1200) 5 obr./sekundu, při polovičním rozlišení (800 x 600) 20 obr./sekundu, při menším rozlišení (400 x 300) 24 obr./sekundu; Poměr signál / šum max 43 dB; Dynamický rozsah 61 dB; Provozní teplota  -10°C až +60°C bez kondenzace; Optický adaptér pro okulárový tubus - 2 adaptéry variabilního průměru; Datový výstup USB 2.0; Citlivost 1,0 V/Lux-sekundu (550 nm); Napájení / připojovací konektor 5V, USB; 
Software v české lokalizaci pro Windows určený pro záznam digitálního obrazu z mikroskopů vybavených digitálními a/nebo analogovými kamerami MOTIC, k úpravám a ukládání pořízených snímků a základnímu měření; vybaven funkcemi pro měření rozměrů, kalibrace a vkládání kalibrovaného měřítka; SW může být instalován jak na stacionární formy PC, tak na notebooky pro použití v terénu. SW umožňije snímání z analogových a digitálních kamer, živý obraz na monitoru PC (usnadňuje ostření a může být použit pro demonstrační účely), měření v obraze, kalibrace a vkládání kalibrovaného měřítka, práce s více snímky, úpravy snímků, vyznačování zajímavých detailů; Měření v obraze: měření délek  - úsečka, měření oblouku – poloměr, průměr, délka, úhel, měření obdélníku – výška, šířka, plocha, měření kruhu – poloměr, obsah, měření elipsy – hlavni poloosa, vedlejší poloosa, obsah, měření mnohoúhelníku  - obsah, měření úhlu; Snímky lze upravovat použitím následujících funkcí: oříznutí snímku (velikost a tvar výřezu je definovatelný uživatelem), otáčení snímku (o 90° po nebo proti směru hodinových ručiček), převracení snímku podél os, změna rozměrů snímku, úprava jasu a kontrastu, úprava barevného vyvážení, použití filtru (zostření, rozostření, negativ, škála šedé), označení zajímavých oblastí pomocí čar, šipek, kružnic, elips, obdélníků, mnohoúhelníků a kreslení od ruky, vkládání textových popisků. Výstupní formát obrázku – JPG.
Ostatní technické informace: makrotubus pro pozorování vzorků; Expozice 0,09 msec až 6 sec; Objektiv 12 mm; Příslušenství 4-bodová kalibrační destička</t>
    </r>
  </si>
  <si>
    <r>
      <rPr>
        <b/>
        <sz val="11"/>
        <color theme="1"/>
        <rFont val="Calibri"/>
        <family val="2"/>
        <scheme val="minor"/>
      </rPr>
      <t>Stereoskopický mikroskop</t>
    </r>
    <r>
      <rPr>
        <sz val="11"/>
        <color theme="1"/>
        <rFont val="Calibri"/>
        <family val="2"/>
        <scheme val="minor"/>
      </rPr>
      <t xml:space="preserve"> s charakteristikou: Okulár širokoúhlý WF 10x / 20 mm (2 ks); Hlavice binokulární otočná o 360°, úhel vhledu 45°, oční rozestup 55 - 75 mm, dioptrické doostření jednoho okuláru, dva páry objektivů 2:1, 4:1, změna zvětšení otáčením hlavice s objektivy, očnice (2 ks); Celkové zvětšení 20x a 40x; Pracovní vzdálenost 104 mm; Napájení - primární 110/240Vac - 50/60Hz, sekundární 12Vdc/3W, pojistka T250V-1A (umístěna v konektoru pro přívodní kabel); Stativ: s pevným ramenem, zaostřování - makroposuv (pastorek-hřebínek), stůl s pérovými držáky preparátu, podložní deska matová ( ø 59 mm), osvětlení dopadající a procházející LED (3 W); Nezávislá plynulá regulace obou světel; Základní materiál - kov; Ideálně madlo v horní části stativu pro přenos přístroje</t>
    </r>
  </si>
  <si>
    <r>
      <rPr>
        <b/>
        <sz val="11"/>
        <color theme="1"/>
        <rFont val="Calibri"/>
        <family val="2"/>
        <scheme val="minor"/>
      </rPr>
      <t>Binokulární mikroskop s charakteristikou</t>
    </r>
    <r>
      <rPr>
        <sz val="11"/>
        <color theme="1"/>
        <rFont val="Calibri"/>
        <family val="2"/>
        <scheme val="minor"/>
      </rPr>
      <t>: Okuláry širokoúhlé WF (DIN) 10x/20 mm, WF 16x/13 mm; 
Hlavice binokulární otočná o 360° s úhlem vhledu 30°, nastavitelný oční rozestup 52 - 75 mm, dioptrické doostřování; Hlava revolverová pro 5 objektivů DIN - vzad otočená; Objektivy planachromatické PL 4:1/0,10/∞/12,31 mm, PL 10:1/0,25/∞/5,03 mm, PL 20:1/0,40/∞/2,71 mm, PL 40:1/0,65/∞/0,72 mm (pérový), PL 100:1/1,25/∞0,17 mm Oil. im. (pérový); Celkové zvětšení 40x - 1600x; Zaostřování koaxiální makro a mikro posuv s regulací tuhosti chodu, výškové nastavení ovládacích prvků; Kondenzor Abbe 1,25 N.A. s irisovou aperturní clonou, barevně odlišené hodnoty pro použití s jednotlivými objektivy, otvor pro fázové destičky; Osvětlení LED 3W osvětlení s plynulou regulací intenzity jasu. Ostatní příslušenství - obal proti prachu, imerzní olej 5 ml</t>
    </r>
  </si>
  <si>
    <t>mikropipeta 1000 ul (1 ml) nastavitelná nebo fixní objem</t>
  </si>
  <si>
    <r>
      <rPr>
        <b/>
        <sz val="11"/>
        <color theme="1"/>
        <rFont val="Calibri"/>
        <family val="2"/>
        <scheme val="minor"/>
      </rPr>
      <t>Magnetické míchadlo bez ohřevu</t>
    </r>
    <r>
      <rPr>
        <sz val="11"/>
        <color theme="1"/>
        <rFont val="Calibri"/>
        <family val="2"/>
        <scheme val="minor"/>
      </rPr>
      <t>, průměr míchací plochy min 120 mm, plynule nastavitelné otáčky 150 - 25 /min, míchaný objem min. 2 litry, čená a bílá protiskluzová podložka na míchací plochu</t>
    </r>
  </si>
  <si>
    <r>
      <rPr>
        <b/>
        <sz val="11"/>
        <color theme="1"/>
        <rFont val="Calibri"/>
        <family val="2"/>
        <scheme val="minor"/>
      </rPr>
      <t>Fotometr</t>
    </r>
    <r>
      <rPr>
        <sz val="11"/>
        <color theme="1"/>
        <rFont val="Calibri"/>
        <family val="2"/>
        <scheme val="minor"/>
      </rPr>
      <t xml:space="preserve">, jednopaprskový filtrový, možnost terénního použití (kufřík na přístroj a základní příslušenství - 4 kyvety se šroubovacím víčkem, kalibrační kyveta, nálevka, kaádinka…; připojení nejen do el. sítě, ale i bateriový pohon), vlnové délky minimálně tyto: 345, 436, 470, 540, 585, 620 a 690 nm; zdroj světla - xenonová lampa, možnost vložení kruhových kyvet 16 mm, USB rozhraní a kabel pro přenos dat do PC, příslušný software, Šířka spektra 10-12 nm, Rozsah ±3 Abs / 1-1000 NTU, Přesnost/stabilita ±1% / &lt; 0,002 A/hod, Přesnost (vlnová délka) ±2 nm </t>
    </r>
  </si>
  <si>
    <r>
      <rPr>
        <b/>
        <sz val="11"/>
        <color theme="1"/>
        <rFont val="Calibri"/>
        <family val="2"/>
        <scheme val="minor"/>
      </rPr>
      <t>Polarimetr kruhový</t>
    </r>
    <r>
      <rPr>
        <sz val="11"/>
        <color theme="1"/>
        <rFont val="Calibri"/>
        <family val="2"/>
        <scheme val="minor"/>
      </rPr>
      <t xml:space="preserve"> s otočným hranolem, zdroj světla - sodíková lampa 589,3 nm, odečtová stupnice +- 180 ° s přesností 0,1 °, NOVEX, s polarimetrickými trubicemi 100 a 200 mm; polarimetrické trubice 100 a 200 mm součástí dodávky</t>
    </r>
  </si>
  <si>
    <r>
      <rPr>
        <b/>
        <sz val="11"/>
        <color theme="1"/>
        <rFont val="Calibri"/>
        <family val="2"/>
        <scheme val="minor"/>
      </rPr>
      <t>Konduktometr</t>
    </r>
    <r>
      <rPr>
        <sz val="11"/>
        <color theme="1"/>
        <rFont val="Calibri"/>
        <family val="2"/>
        <scheme val="minor"/>
      </rPr>
      <t>, Rozsah 0 - 2000 uS/cm s automatickou teplotní kompenzací  od 0 do 50 °C, rozlišení 1 uS/cm, přesnost min. +- 2 %, +- 0,1 °C, kalibrace jednobodová, kalibrační roztok součástí dodávky, napájení bateriové</t>
    </r>
  </si>
  <si>
    <t>přibližně</t>
  </si>
  <si>
    <r>
      <rPr>
        <b/>
        <sz val="11"/>
        <color theme="1"/>
        <rFont val="Calibri"/>
        <family val="2"/>
        <scheme val="minor"/>
      </rPr>
      <t>chladnička</t>
    </r>
    <r>
      <rPr>
        <sz val="11"/>
        <color theme="1"/>
        <rFont val="Calibri"/>
        <family val="2"/>
        <scheme val="minor"/>
      </rPr>
      <t xml:space="preserve"> nízká, š x h x v vše cca 60 x 60 x 80 cm, samostatně stojící, celkový vnitřní objem cca 120 l</t>
    </r>
  </si>
  <si>
    <t>PŘIBLIŽNÁ CENA ZA KUS (předpokládaní střední cena dle průzkumu trhu - cenová kategorie )</t>
  </si>
  <si>
    <t>PŘIBLIŽNÁ CENA Celkem (předpokládaná střední cena dle průzkumu trhu - cenová kategorie )</t>
  </si>
  <si>
    <t>POZNÁMKA (s DPH, bez DPH) - forma balení není  závazná - jen předpoklad dle většiny dodavatelů</t>
  </si>
  <si>
    <t>PŘIBLIŽNÁ CENA CELKEM (předpokládaní střední cena dle průzkumu trhu - cenová kategorie )</t>
  </si>
  <si>
    <t>teploměr na maso s bodcem do cca 120 °C</t>
  </si>
  <si>
    <t xml:space="preserve">fyzických kusů: </t>
  </si>
  <si>
    <t xml:space="preserve">Orientační cena včetně DPH dle průzkumu trhu : </t>
  </si>
  <si>
    <t>včetně DPH</t>
  </si>
  <si>
    <t>Nabídka - cena za kus</t>
  </si>
  <si>
    <t>Nabídka cena bez DPH za položku celkem:</t>
  </si>
  <si>
    <t>Poznámka</t>
  </si>
  <si>
    <t xml:space="preserve">Nabídková cena celkem bez DPH: </t>
  </si>
  <si>
    <t xml:space="preserve">Nabídková cena celkem včetně DPH: </t>
  </si>
  <si>
    <t>pinzeta chirurgická 130mm</t>
  </si>
  <si>
    <t>kocher rovný 120mm</t>
  </si>
  <si>
    <t>pinzeta anatomická 130mm</t>
  </si>
  <si>
    <t>pinzeta chirurgická standard 115mm</t>
  </si>
  <si>
    <t>nůžky rovné tupo tupé 145mm</t>
  </si>
  <si>
    <t>jehelec zakřivený mikro 100mm</t>
  </si>
  <si>
    <t>nůžky oční rovné ostré 115mm</t>
  </si>
  <si>
    <t>pinzeta anatomická 145mm</t>
  </si>
  <si>
    <t>skalpel rukojeť - držák 135mm</t>
  </si>
  <si>
    <t>pean rovný 160mm</t>
  </si>
  <si>
    <t>nůžky rovné hrotnaté 140 mm</t>
  </si>
  <si>
    <t>nůžky hrotnato tupé zahnuté 140mm</t>
  </si>
  <si>
    <t>jehelec s uzávěrem 15 cm</t>
  </si>
  <si>
    <t>pinzeta chirurgická se zoubky 1x2, 14 cm</t>
  </si>
  <si>
    <t>nůžky preparační zahnuté 170mm</t>
  </si>
  <si>
    <t>Obinadlo hydrofilní pletené nesterilní 10cm x 5m bal. 10 ks</t>
  </si>
  <si>
    <t>svorka na prádlo  90 mm</t>
  </si>
  <si>
    <t>lžička chirurgická, velká 170 mm 000</t>
  </si>
  <si>
    <t>lžička chirurgická, malá 170mm 00</t>
  </si>
  <si>
    <t>1 bal 10ks</t>
  </si>
  <si>
    <t>Nabídka: cena bez DPH za položku celkem (kusy x cena za kus)</t>
  </si>
  <si>
    <t>nebo transferpette, fixní 1000 ul za cca 3500 bez DPH, pak 6 ks</t>
  </si>
  <si>
    <t>10 ks v balení, cena za balení</t>
  </si>
  <si>
    <t>500 ks v balení, cena za balení</t>
  </si>
  <si>
    <t>20 ks v balení, cena za balení</t>
  </si>
  <si>
    <t>18 ks v balení, cena za balení</t>
  </si>
  <si>
    <t>1000 ks v balení, cena za balení</t>
  </si>
  <si>
    <t>50 ks v balení, cena za balení</t>
  </si>
  <si>
    <t>POČET KUSŮ (balení) Dle poznámky, pokud máte jiné balení, přepočtěte.</t>
  </si>
  <si>
    <t xml:space="preserve">kocher zahnutý </t>
  </si>
  <si>
    <t>POZNÁMKA (s DPH, bez DPH) - forma balení není  závazná - jen předpoklad dle u většiny dodavatelů</t>
  </si>
  <si>
    <t>jehelec  160-170 mm</t>
  </si>
  <si>
    <t>jednoplotnový vařič elektrický (klasický kuchyňský s jednolitým tálem)</t>
  </si>
  <si>
    <t>čepelka skalpelová</t>
  </si>
  <si>
    <t>2sady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</si>
</sst>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164" fontId="0" fillId="4" borderId="2" xfId="0" applyNumberForma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0" fillId="0" borderId="1" xfId="0" applyBorder="1"/>
    <xf numFmtId="0" fontId="6" fillId="0" borderId="0" xfId="0" applyFont="1"/>
    <xf numFmtId="0" fontId="7" fillId="0" borderId="1" xfId="0" applyFont="1" applyFill="1" applyBorder="1"/>
    <xf numFmtId="0" fontId="6" fillId="0" borderId="0" xfId="0" applyFont="1" applyFill="1"/>
    <xf numFmtId="164" fontId="8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D99A-549F-4B94-A212-AF8539F298A8}">
  <dimension ref="A1:H39"/>
  <sheetViews>
    <sheetView tabSelected="1" workbookViewId="0" topLeftCell="A1">
      <selection activeCell="A35" sqref="A35"/>
    </sheetView>
  </sheetViews>
  <sheetFormatPr defaultColWidth="9.140625" defaultRowHeight="15"/>
  <cols>
    <col min="1" max="1" width="88.28125" style="0" customWidth="1"/>
    <col min="2" max="2" width="19.421875" style="0" bestFit="1" customWidth="1"/>
    <col min="3" max="3" width="22.421875" style="0" bestFit="1" customWidth="1"/>
    <col min="4" max="4" width="24.28125" style="0" customWidth="1"/>
    <col min="5" max="5" width="49.28125" style="0" customWidth="1"/>
    <col min="6" max="6" width="16.28125" style="0" customWidth="1"/>
    <col min="7" max="7" width="16.7109375" style="0" customWidth="1"/>
    <col min="8" max="8" width="15.140625" style="0" customWidth="1"/>
  </cols>
  <sheetData>
    <row r="1" spans="1:8" s="1" customFormat="1" ht="86.25" customHeight="1">
      <c r="A1" s="11" t="s">
        <v>0</v>
      </c>
      <c r="B1" s="11" t="s">
        <v>91</v>
      </c>
      <c r="C1" s="11" t="s">
        <v>50</v>
      </c>
      <c r="D1" s="11" t="s">
        <v>51</v>
      </c>
      <c r="E1" s="11" t="s">
        <v>52</v>
      </c>
      <c r="F1" s="16" t="s">
        <v>58</v>
      </c>
      <c r="G1" s="13" t="s">
        <v>83</v>
      </c>
      <c r="H1" s="13" t="s">
        <v>60</v>
      </c>
    </row>
    <row r="2" spans="1:8" ht="15">
      <c r="A2" s="19" t="s">
        <v>14</v>
      </c>
      <c r="B2" s="19">
        <v>6</v>
      </c>
      <c r="C2" s="19">
        <v>564</v>
      </c>
      <c r="D2" s="19">
        <f aca="true" t="shared" si="0" ref="D2:D29">B2*C2</f>
        <v>3384</v>
      </c>
      <c r="E2" s="19" t="s">
        <v>85</v>
      </c>
      <c r="F2" s="17"/>
      <c r="G2" s="15"/>
      <c r="H2" s="14"/>
    </row>
    <row r="3" spans="1:8" ht="15">
      <c r="A3" s="19" t="s">
        <v>2</v>
      </c>
      <c r="B3" s="19">
        <v>3</v>
      </c>
      <c r="C3" s="19">
        <v>375</v>
      </c>
      <c r="D3" s="19">
        <f t="shared" si="0"/>
        <v>1125</v>
      </c>
      <c r="E3" s="19" t="s">
        <v>85</v>
      </c>
      <c r="F3" s="17"/>
      <c r="G3" s="15"/>
      <c r="H3" s="14"/>
    </row>
    <row r="4" spans="1:8" ht="15">
      <c r="A4" s="19" t="s">
        <v>3</v>
      </c>
      <c r="B4" s="19">
        <v>4</v>
      </c>
      <c r="C4" s="19">
        <v>376</v>
      </c>
      <c r="D4" s="19">
        <f t="shared" si="0"/>
        <v>1504</v>
      </c>
      <c r="E4" s="19" t="s">
        <v>85</v>
      </c>
      <c r="F4" s="17"/>
      <c r="G4" s="15"/>
      <c r="H4" s="14"/>
    </row>
    <row r="5" spans="1:8" ht="15">
      <c r="A5" s="19" t="s">
        <v>4</v>
      </c>
      <c r="B5" s="19">
        <v>1</v>
      </c>
      <c r="C5" s="19">
        <v>510</v>
      </c>
      <c r="D5" s="19">
        <f t="shared" si="0"/>
        <v>510</v>
      </c>
      <c r="E5" s="19" t="s">
        <v>85</v>
      </c>
      <c r="F5" s="17"/>
      <c r="G5" s="15"/>
      <c r="H5" s="14"/>
    </row>
    <row r="6" spans="1:8" ht="15">
      <c r="A6" s="19" t="s">
        <v>5</v>
      </c>
      <c r="B6" s="19">
        <v>1</v>
      </c>
      <c r="C6" s="19">
        <v>714</v>
      </c>
      <c r="D6" s="19">
        <f t="shared" si="0"/>
        <v>714</v>
      </c>
      <c r="E6" s="19" t="s">
        <v>85</v>
      </c>
      <c r="F6" s="17"/>
      <c r="G6" s="15"/>
      <c r="H6" s="14"/>
    </row>
    <row r="7" spans="1:8" ht="15">
      <c r="A7" s="19" t="s">
        <v>16</v>
      </c>
      <c r="B7" s="19">
        <v>5</v>
      </c>
      <c r="C7" s="19">
        <v>629</v>
      </c>
      <c r="D7" s="19">
        <f t="shared" si="0"/>
        <v>3145</v>
      </c>
      <c r="E7" s="19"/>
      <c r="F7" s="17"/>
      <c r="G7" s="15"/>
      <c r="H7" s="14"/>
    </row>
    <row r="8" spans="1:8" ht="15">
      <c r="A8" s="19" t="s">
        <v>17</v>
      </c>
      <c r="B8" s="19">
        <v>5</v>
      </c>
      <c r="C8" s="19">
        <v>358</v>
      </c>
      <c r="D8" s="19">
        <f t="shared" si="0"/>
        <v>1790</v>
      </c>
      <c r="E8" s="19"/>
      <c r="F8" s="17"/>
      <c r="G8" s="15"/>
      <c r="H8" s="14"/>
    </row>
    <row r="9" spans="1:8" ht="15">
      <c r="A9" s="19" t="s">
        <v>18</v>
      </c>
      <c r="B9" s="19">
        <v>20</v>
      </c>
      <c r="C9" s="19">
        <v>33</v>
      </c>
      <c r="D9" s="19">
        <f t="shared" si="0"/>
        <v>660</v>
      </c>
      <c r="E9" s="19"/>
      <c r="F9" s="17"/>
      <c r="G9" s="15"/>
      <c r="H9" s="14"/>
    </row>
    <row r="10" spans="1:8" ht="15">
      <c r="A10" s="19" t="s">
        <v>19</v>
      </c>
      <c r="B10" s="19">
        <v>20</v>
      </c>
      <c r="C10" s="19">
        <v>40</v>
      </c>
      <c r="D10" s="19">
        <f t="shared" si="0"/>
        <v>800</v>
      </c>
      <c r="E10" s="19"/>
      <c r="F10" s="17"/>
      <c r="G10" s="15"/>
      <c r="H10" s="14"/>
    </row>
    <row r="11" spans="1:8" ht="15">
      <c r="A11" s="19" t="s">
        <v>21</v>
      </c>
      <c r="B11" s="19">
        <v>40</v>
      </c>
      <c r="C11" s="19">
        <v>32</v>
      </c>
      <c r="D11" s="19">
        <f t="shared" si="0"/>
        <v>1280</v>
      </c>
      <c r="E11" s="19"/>
      <c r="F11" s="17"/>
      <c r="G11" s="15"/>
      <c r="H11" s="14"/>
    </row>
    <row r="12" spans="1:8" ht="15">
      <c r="A12" s="19" t="s">
        <v>35</v>
      </c>
      <c r="B12" s="19">
        <v>10</v>
      </c>
      <c r="C12" s="19">
        <v>182</v>
      </c>
      <c r="D12" s="19">
        <f t="shared" si="0"/>
        <v>1820</v>
      </c>
      <c r="E12" s="19"/>
      <c r="F12" s="17"/>
      <c r="G12" s="15"/>
      <c r="H12" s="14"/>
    </row>
    <row r="13" spans="1:8" ht="15">
      <c r="A13" s="19" t="s">
        <v>36</v>
      </c>
      <c r="B13" s="19">
        <v>2</v>
      </c>
      <c r="C13" s="19">
        <v>271</v>
      </c>
      <c r="D13" s="19">
        <f t="shared" si="0"/>
        <v>542</v>
      </c>
      <c r="E13" s="19" t="s">
        <v>86</v>
      </c>
      <c r="F13" s="17"/>
      <c r="G13" s="15"/>
      <c r="H13" s="14"/>
    </row>
    <row r="14" spans="1:8" ht="15">
      <c r="A14" s="19" t="s">
        <v>38</v>
      </c>
      <c r="B14" s="19">
        <v>30</v>
      </c>
      <c r="C14" s="19">
        <v>35</v>
      </c>
      <c r="D14" s="19">
        <f t="shared" si="0"/>
        <v>1050</v>
      </c>
      <c r="E14" s="19"/>
      <c r="F14" s="17"/>
      <c r="G14" s="15"/>
      <c r="H14" s="14"/>
    </row>
    <row r="15" spans="1:8" ht="15">
      <c r="A15" s="19" t="s">
        <v>20</v>
      </c>
      <c r="B15" s="19">
        <v>16</v>
      </c>
      <c r="C15" s="19">
        <v>110</v>
      </c>
      <c r="D15" s="19">
        <f t="shared" si="0"/>
        <v>1760</v>
      </c>
      <c r="E15" s="19"/>
      <c r="F15" s="17"/>
      <c r="G15" s="15"/>
      <c r="H15" s="14"/>
    </row>
    <row r="16" spans="1:8" ht="15">
      <c r="A16" s="19" t="s">
        <v>6</v>
      </c>
      <c r="B16" s="19">
        <v>8</v>
      </c>
      <c r="C16" s="19">
        <v>155</v>
      </c>
      <c r="D16" s="19">
        <f t="shared" si="0"/>
        <v>1240</v>
      </c>
      <c r="E16" s="19"/>
      <c r="F16" s="17"/>
      <c r="G16" s="15"/>
      <c r="H16" s="14"/>
    </row>
    <row r="17" spans="1:8" ht="15">
      <c r="A17" s="19" t="s">
        <v>7</v>
      </c>
      <c r="B17" s="19">
        <v>10</v>
      </c>
      <c r="C17" s="19">
        <v>123</v>
      </c>
      <c r="D17" s="19">
        <f t="shared" si="0"/>
        <v>1230</v>
      </c>
      <c r="E17" s="19"/>
      <c r="F17" s="17"/>
      <c r="G17" s="15"/>
      <c r="H17" s="14"/>
    </row>
    <row r="18" spans="1:8" ht="15">
      <c r="A18" s="19" t="s">
        <v>8</v>
      </c>
      <c r="B18" s="19">
        <v>4</v>
      </c>
      <c r="C18" s="19">
        <v>165</v>
      </c>
      <c r="D18" s="19">
        <f t="shared" si="0"/>
        <v>660</v>
      </c>
      <c r="E18" s="19"/>
      <c r="F18" s="17"/>
      <c r="G18" s="15"/>
      <c r="H18" s="14"/>
    </row>
    <row r="19" spans="1:8" ht="15">
      <c r="A19" s="19" t="s">
        <v>9</v>
      </c>
      <c r="B19" s="19">
        <v>2</v>
      </c>
      <c r="C19" s="19">
        <v>473</v>
      </c>
      <c r="D19" s="19">
        <f t="shared" si="0"/>
        <v>946</v>
      </c>
      <c r="E19" s="19" t="s">
        <v>10</v>
      </c>
      <c r="F19" s="17"/>
      <c r="G19" s="15"/>
      <c r="H19" s="14"/>
    </row>
    <row r="20" spans="1:8" ht="15">
      <c r="A20" s="19" t="s">
        <v>11</v>
      </c>
      <c r="B20" s="19">
        <v>24</v>
      </c>
      <c r="C20" s="19">
        <v>165</v>
      </c>
      <c r="D20" s="19">
        <f t="shared" si="0"/>
        <v>3960</v>
      </c>
      <c r="E20" s="19"/>
      <c r="F20" s="17"/>
      <c r="G20" s="15"/>
      <c r="H20" s="14"/>
    </row>
    <row r="21" spans="1:8" ht="15">
      <c r="A21" s="19" t="s">
        <v>12</v>
      </c>
      <c r="B21" s="19">
        <v>24</v>
      </c>
      <c r="C21" s="19">
        <v>98</v>
      </c>
      <c r="D21" s="19">
        <f t="shared" si="0"/>
        <v>2352</v>
      </c>
      <c r="E21" s="19"/>
      <c r="F21" s="17"/>
      <c r="G21" s="15"/>
      <c r="H21" s="14"/>
    </row>
    <row r="22" spans="1:8" ht="15">
      <c r="A22" s="19" t="s">
        <v>13</v>
      </c>
      <c r="B22" s="19">
        <v>8</v>
      </c>
      <c r="C22" s="19">
        <v>145</v>
      </c>
      <c r="D22" s="19">
        <f t="shared" si="0"/>
        <v>1160</v>
      </c>
      <c r="E22" s="19"/>
      <c r="F22" s="17"/>
      <c r="G22" s="15"/>
      <c r="H22" s="14"/>
    </row>
    <row r="23" spans="1:8" ht="45">
      <c r="A23" s="6" t="s">
        <v>44</v>
      </c>
      <c r="B23" s="19">
        <v>4</v>
      </c>
      <c r="C23" s="19">
        <v>4580</v>
      </c>
      <c r="D23" s="19">
        <f t="shared" si="0"/>
        <v>18320</v>
      </c>
      <c r="E23" s="19"/>
      <c r="F23" s="17"/>
      <c r="G23" s="15"/>
      <c r="H23" s="14"/>
    </row>
    <row r="24" spans="1:8" ht="15">
      <c r="A24" s="19" t="s">
        <v>28</v>
      </c>
      <c r="B24" s="19">
        <v>1</v>
      </c>
      <c r="C24" s="19">
        <v>650</v>
      </c>
      <c r="D24" s="19">
        <f t="shared" si="0"/>
        <v>650</v>
      </c>
      <c r="E24" s="19" t="s">
        <v>85</v>
      </c>
      <c r="F24" s="17"/>
      <c r="G24" s="15"/>
      <c r="H24" s="14"/>
    </row>
    <row r="25" spans="1:8" ht="90">
      <c r="A25" s="6" t="s">
        <v>45</v>
      </c>
      <c r="B25" s="19">
        <v>2</v>
      </c>
      <c r="C25" s="19">
        <v>27430</v>
      </c>
      <c r="D25" s="19">
        <f t="shared" si="0"/>
        <v>54860</v>
      </c>
      <c r="E25" s="19"/>
      <c r="F25" s="17"/>
      <c r="G25" s="15"/>
      <c r="H25" s="14"/>
    </row>
    <row r="26" spans="1:8" ht="15">
      <c r="A26" s="19" t="s">
        <v>39</v>
      </c>
      <c r="B26" s="19">
        <v>2</v>
      </c>
      <c r="C26" s="19">
        <v>741</v>
      </c>
      <c r="D26" s="19">
        <f t="shared" si="0"/>
        <v>1482</v>
      </c>
      <c r="E26" s="19" t="s">
        <v>87</v>
      </c>
      <c r="F26" s="17"/>
      <c r="G26" s="15"/>
      <c r="H26" s="14"/>
    </row>
    <row r="27" spans="1:8" ht="45">
      <c r="A27" s="6" t="s">
        <v>46</v>
      </c>
      <c r="B27" s="19">
        <v>1</v>
      </c>
      <c r="C27" s="19">
        <v>21273</v>
      </c>
      <c r="D27" s="19">
        <f t="shared" si="0"/>
        <v>21273</v>
      </c>
      <c r="E27" s="19"/>
      <c r="F27" s="17"/>
      <c r="G27" s="15"/>
      <c r="H27" s="14"/>
    </row>
    <row r="28" spans="1:8" ht="45">
      <c r="A28" s="6" t="s">
        <v>47</v>
      </c>
      <c r="B28" s="19">
        <v>4</v>
      </c>
      <c r="C28" s="19">
        <v>1528</v>
      </c>
      <c r="D28" s="19">
        <f t="shared" si="0"/>
        <v>6112</v>
      </c>
      <c r="E28" s="19"/>
      <c r="F28" s="17"/>
      <c r="G28" s="15"/>
      <c r="H28" s="14"/>
    </row>
    <row r="29" spans="1:8" ht="15">
      <c r="A29" s="19" t="s">
        <v>49</v>
      </c>
      <c r="B29" s="19">
        <v>1</v>
      </c>
      <c r="C29" s="19">
        <v>6000</v>
      </c>
      <c r="D29" s="19">
        <f t="shared" si="0"/>
        <v>6000</v>
      </c>
      <c r="E29" s="19" t="s">
        <v>48</v>
      </c>
      <c r="F29" s="17"/>
      <c r="G29" s="15"/>
      <c r="H29" s="14"/>
    </row>
    <row r="30" spans="1:8" ht="15">
      <c r="A30" s="21" t="s">
        <v>24</v>
      </c>
      <c r="B30" s="19">
        <v>36</v>
      </c>
      <c r="C30" s="19">
        <v>36</v>
      </c>
      <c r="D30" s="19">
        <v>580</v>
      </c>
      <c r="E30" s="19" t="s">
        <v>88</v>
      </c>
      <c r="F30" s="17"/>
      <c r="G30" s="15"/>
      <c r="H30" s="14"/>
    </row>
    <row r="31" spans="1:8" ht="15">
      <c r="A31" s="21" t="s">
        <v>43</v>
      </c>
      <c r="B31" s="19">
        <v>8</v>
      </c>
      <c r="C31" s="19">
        <v>2500</v>
      </c>
      <c r="D31" s="19">
        <v>20000</v>
      </c>
      <c r="E31" s="19" t="s">
        <v>84</v>
      </c>
      <c r="F31" s="17"/>
      <c r="G31" s="15"/>
      <c r="H31" s="14"/>
    </row>
    <row r="32" spans="1:8" ht="15">
      <c r="A32" s="21" t="s">
        <v>25</v>
      </c>
      <c r="B32" s="19">
        <v>2</v>
      </c>
      <c r="C32" s="19">
        <v>2000</v>
      </c>
      <c r="D32" s="19">
        <v>455</v>
      </c>
      <c r="E32" s="19" t="s">
        <v>89</v>
      </c>
      <c r="F32" s="17"/>
      <c r="G32" s="15"/>
      <c r="H32" s="14"/>
    </row>
    <row r="33" spans="1:8" ht="15">
      <c r="A33" s="21" t="s">
        <v>37</v>
      </c>
      <c r="B33" s="19">
        <v>1</v>
      </c>
      <c r="C33" s="19">
        <v>500</v>
      </c>
      <c r="D33" s="19">
        <v>249</v>
      </c>
      <c r="E33" s="19" t="s">
        <v>86</v>
      </c>
      <c r="F33" s="17"/>
      <c r="G33" s="15"/>
      <c r="H33" s="14"/>
    </row>
    <row r="34" spans="1:8" ht="15">
      <c r="A34" s="21" t="s">
        <v>95</v>
      </c>
      <c r="B34" s="19">
        <v>6</v>
      </c>
      <c r="C34" s="19">
        <v>600</v>
      </c>
      <c r="D34" s="19">
        <v>3600</v>
      </c>
      <c r="E34" s="19"/>
      <c r="F34" s="17"/>
      <c r="G34" s="15"/>
      <c r="H34" s="14"/>
    </row>
    <row r="35" spans="1:8" ht="15">
      <c r="A35" s="21" t="s">
        <v>26</v>
      </c>
      <c r="B35" s="19">
        <v>10</v>
      </c>
      <c r="C35" s="19">
        <v>150</v>
      </c>
      <c r="D35" s="19">
        <v>1500</v>
      </c>
      <c r="E35" s="19"/>
      <c r="F35" s="17"/>
      <c r="G35" s="15"/>
      <c r="H35" s="14"/>
    </row>
    <row r="36" spans="1:8" ht="15">
      <c r="A36" s="21" t="s">
        <v>29</v>
      </c>
      <c r="B36" s="19">
        <v>10</v>
      </c>
      <c r="C36" s="19">
        <v>450</v>
      </c>
      <c r="D36" s="19">
        <v>4500</v>
      </c>
      <c r="E36" s="19"/>
      <c r="F36" s="17"/>
      <c r="G36" s="15"/>
      <c r="H36" s="14"/>
    </row>
    <row r="37" spans="1:8" ht="15">
      <c r="A37" s="21" t="s">
        <v>22</v>
      </c>
      <c r="B37" s="19">
        <v>4</v>
      </c>
      <c r="C37" s="19">
        <v>50</v>
      </c>
      <c r="D37" s="19">
        <v>200</v>
      </c>
      <c r="E37" s="19" t="s">
        <v>90</v>
      </c>
      <c r="F37" s="17"/>
      <c r="G37" s="15"/>
      <c r="H37" s="14"/>
    </row>
    <row r="38" spans="5:8" ht="26.25">
      <c r="E38" s="18" t="s">
        <v>61</v>
      </c>
      <c r="F38" s="23"/>
      <c r="G38" s="23"/>
      <c r="H38" s="23"/>
    </row>
    <row r="39" spans="5:8" ht="26.25">
      <c r="E39" s="8" t="s">
        <v>62</v>
      </c>
      <c r="F39" s="23"/>
      <c r="G39" s="23"/>
      <c r="H39" s="2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7662-ACD7-4337-979D-06C8D6DCBD9C}">
  <dimension ref="A1:L7"/>
  <sheetViews>
    <sheetView workbookViewId="0" topLeftCell="A1">
      <selection activeCell="F6" sqref="F6"/>
    </sheetView>
  </sheetViews>
  <sheetFormatPr defaultColWidth="8.8515625" defaultRowHeight="15"/>
  <cols>
    <col min="1" max="1" width="97.8515625" style="3" bestFit="1" customWidth="1"/>
    <col min="2" max="2" width="19.421875" style="3" bestFit="1" customWidth="1"/>
    <col min="3" max="3" width="23.8515625" style="3" customWidth="1"/>
    <col min="4" max="4" width="23.140625" style="3" bestFit="1" customWidth="1"/>
    <col min="5" max="5" width="28.28125" style="3" bestFit="1" customWidth="1"/>
    <col min="6" max="6" width="22.421875" style="3" customWidth="1"/>
    <col min="7" max="7" width="24.7109375" style="3" customWidth="1"/>
    <col min="8" max="8" width="30.28125" style="3" customWidth="1"/>
    <col min="9" max="16384" width="8.8515625" style="3" customWidth="1"/>
  </cols>
  <sheetData>
    <row r="1" spans="1:12" s="2" customFormat="1" ht="75">
      <c r="A1" s="9" t="s">
        <v>0</v>
      </c>
      <c r="B1" s="10" t="s">
        <v>15</v>
      </c>
      <c r="C1" s="11" t="s">
        <v>50</v>
      </c>
      <c r="D1" s="11" t="s">
        <v>53</v>
      </c>
      <c r="E1" s="12" t="s">
        <v>1</v>
      </c>
      <c r="F1" s="13" t="s">
        <v>58</v>
      </c>
      <c r="G1" s="13" t="s">
        <v>59</v>
      </c>
      <c r="H1" s="13" t="s">
        <v>60</v>
      </c>
      <c r="I1" s="5"/>
      <c r="J1" s="5"/>
      <c r="K1" s="5"/>
      <c r="L1" s="5"/>
    </row>
    <row r="2" spans="1:8" ht="135">
      <c r="A2" s="6" t="s">
        <v>42</v>
      </c>
      <c r="B2" s="7">
        <v>2</v>
      </c>
      <c r="C2" s="7">
        <v>35000</v>
      </c>
      <c r="D2" s="7">
        <f>B2*C2</f>
        <v>70000</v>
      </c>
      <c r="E2" s="7" t="s">
        <v>57</v>
      </c>
      <c r="F2" s="15"/>
      <c r="G2" s="15"/>
      <c r="H2" s="14"/>
    </row>
    <row r="3" spans="1:8" ht="166.5" customHeight="1">
      <c r="A3" s="6" t="s">
        <v>41</v>
      </c>
      <c r="B3" s="7">
        <v>2</v>
      </c>
      <c r="C3" s="7">
        <v>12000</v>
      </c>
      <c r="D3" s="7">
        <f aca="true" t="shared" si="0" ref="D3">B3*C3</f>
        <v>24000</v>
      </c>
      <c r="E3" s="7" t="s">
        <v>57</v>
      </c>
      <c r="F3" s="15"/>
      <c r="G3" s="15"/>
      <c r="H3" s="14"/>
    </row>
    <row r="4" spans="1:8" ht="409.5">
      <c r="A4" s="6" t="s">
        <v>40</v>
      </c>
      <c r="B4" s="7">
        <v>2</v>
      </c>
      <c r="C4" s="7">
        <v>20074</v>
      </c>
      <c r="D4" s="7">
        <v>42000</v>
      </c>
      <c r="E4" s="7" t="s">
        <v>57</v>
      </c>
      <c r="F4" s="15"/>
      <c r="G4" s="15"/>
      <c r="H4" s="14"/>
    </row>
    <row r="5" spans="1:8" ht="54.75" customHeight="1">
      <c r="A5" s="7" t="s">
        <v>56</v>
      </c>
      <c r="B5" s="7"/>
      <c r="C5" s="7"/>
      <c r="D5" s="7">
        <v>135000</v>
      </c>
      <c r="E5" s="7" t="s">
        <v>57</v>
      </c>
      <c r="F5" s="15"/>
      <c r="G5" s="15"/>
      <c r="H5" s="14"/>
    </row>
    <row r="6" spans="1:8" ht="30">
      <c r="A6" s="7"/>
      <c r="B6" s="7"/>
      <c r="C6" s="7"/>
      <c r="D6" s="7"/>
      <c r="E6" s="8" t="s">
        <v>61</v>
      </c>
      <c r="F6" s="23"/>
      <c r="G6" s="23"/>
      <c r="H6" s="23"/>
    </row>
    <row r="7" spans="1:8" ht="30">
      <c r="A7" s="7"/>
      <c r="B7" s="7"/>
      <c r="C7" s="7"/>
      <c r="D7" s="7"/>
      <c r="E7" s="8" t="s">
        <v>62</v>
      </c>
      <c r="F7" s="23"/>
      <c r="G7" s="23"/>
      <c r="H7" s="2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D027-9D1A-4D49-8C25-C365225C1DAF}">
  <dimension ref="A1:J34"/>
  <sheetViews>
    <sheetView zoomScale="85" zoomScaleNormal="85" workbookViewId="0" topLeftCell="A1">
      <selection activeCell="E30" sqref="E30"/>
    </sheetView>
  </sheetViews>
  <sheetFormatPr defaultColWidth="9.140625" defaultRowHeight="15"/>
  <cols>
    <col min="1" max="1" width="52.28125" style="0" customWidth="1"/>
    <col min="2" max="2" width="15.140625" style="0" customWidth="1"/>
    <col min="3" max="3" width="19.421875" style="0" customWidth="1"/>
    <col min="4" max="4" width="22.421875" style="0" bestFit="1" customWidth="1"/>
    <col min="5" max="5" width="23.140625" style="0" bestFit="1" customWidth="1"/>
    <col min="6" max="6" width="24.7109375" style="0" customWidth="1"/>
    <col min="7" max="7" width="22.140625" style="0" customWidth="1"/>
    <col min="8" max="8" width="48.140625" style="0" bestFit="1" customWidth="1"/>
    <col min="9" max="9" width="21.28125" style="0" customWidth="1"/>
    <col min="10" max="10" width="20.00390625" style="0" customWidth="1"/>
  </cols>
  <sheetData>
    <row r="1" spans="1:10" s="1" customFormat="1" ht="97.5" customHeight="1">
      <c r="A1" s="1" t="s">
        <v>0</v>
      </c>
      <c r="B1" s="4" t="s">
        <v>15</v>
      </c>
      <c r="C1" s="4" t="s">
        <v>55</v>
      </c>
      <c r="D1" s="4" t="s">
        <v>50</v>
      </c>
      <c r="E1" s="4" t="s">
        <v>51</v>
      </c>
      <c r="F1" s="4" t="s">
        <v>93</v>
      </c>
      <c r="G1" s="1" t="s">
        <v>27</v>
      </c>
      <c r="H1" s="13" t="s">
        <v>58</v>
      </c>
      <c r="I1" s="13" t="s">
        <v>59</v>
      </c>
      <c r="J1" s="13" t="s">
        <v>60</v>
      </c>
    </row>
    <row r="2" spans="1:10" ht="15">
      <c r="A2" s="20" t="s">
        <v>54</v>
      </c>
      <c r="B2">
        <v>10</v>
      </c>
      <c r="D2">
        <v>150</v>
      </c>
      <c r="E2">
        <f aca="true" t="shared" si="0" ref="E2:E27">B2*D2</f>
        <v>1500</v>
      </c>
      <c r="G2">
        <f>E2</f>
        <v>1500</v>
      </c>
      <c r="H2" s="15"/>
      <c r="I2" s="15"/>
      <c r="J2" s="14"/>
    </row>
    <row r="3" spans="1:10" ht="15">
      <c r="A3" s="20" t="s">
        <v>73</v>
      </c>
      <c r="B3">
        <v>1</v>
      </c>
      <c r="D3">
        <v>110</v>
      </c>
      <c r="E3">
        <f t="shared" si="0"/>
        <v>110</v>
      </c>
      <c r="G3">
        <v>130</v>
      </c>
      <c r="H3" s="15"/>
      <c r="I3" s="15"/>
      <c r="J3" s="14"/>
    </row>
    <row r="4" spans="1:10" ht="15">
      <c r="A4" s="20" t="s">
        <v>69</v>
      </c>
      <c r="B4">
        <v>1</v>
      </c>
      <c r="D4">
        <v>400</v>
      </c>
      <c r="E4">
        <f t="shared" si="0"/>
        <v>400</v>
      </c>
      <c r="G4">
        <v>485</v>
      </c>
      <c r="H4" s="15"/>
      <c r="I4" s="15"/>
      <c r="J4" s="14"/>
    </row>
    <row r="5" spans="1:10" ht="15">
      <c r="A5" s="20" t="s">
        <v>77</v>
      </c>
      <c r="B5">
        <v>1</v>
      </c>
      <c r="D5">
        <v>100</v>
      </c>
      <c r="E5">
        <f t="shared" si="0"/>
        <v>100</v>
      </c>
      <c r="G5">
        <v>121</v>
      </c>
      <c r="H5" s="15"/>
      <c r="I5" s="15"/>
      <c r="J5" s="14"/>
    </row>
    <row r="6" spans="1:10" ht="15">
      <c r="A6" s="20" t="s">
        <v>67</v>
      </c>
      <c r="B6">
        <v>17</v>
      </c>
      <c r="D6">
        <v>480</v>
      </c>
      <c r="E6">
        <f t="shared" si="0"/>
        <v>8160</v>
      </c>
      <c r="G6">
        <v>9800</v>
      </c>
      <c r="H6" s="15"/>
      <c r="I6" s="15"/>
      <c r="J6" s="14"/>
    </row>
    <row r="7" spans="1:10" ht="15">
      <c r="A7" s="20" t="s">
        <v>74</v>
      </c>
      <c r="B7">
        <v>1</v>
      </c>
      <c r="D7">
        <v>110</v>
      </c>
      <c r="E7">
        <f t="shared" si="0"/>
        <v>110</v>
      </c>
      <c r="G7">
        <v>130</v>
      </c>
      <c r="H7" s="15"/>
      <c r="I7" s="15"/>
      <c r="J7" s="14"/>
    </row>
    <row r="8" spans="1:10" ht="15">
      <c r="A8" s="20" t="s">
        <v>72</v>
      </c>
      <c r="B8">
        <v>2</v>
      </c>
      <c r="D8">
        <v>480</v>
      </c>
      <c r="E8">
        <v>1200</v>
      </c>
      <c r="G8">
        <f aca="true" t="shared" si="1" ref="G8:G27">E8</f>
        <v>1200</v>
      </c>
      <c r="H8" s="15"/>
      <c r="I8" s="15"/>
      <c r="J8" s="14"/>
    </row>
    <row r="9" spans="1:10" ht="15">
      <c r="A9" s="20" t="s">
        <v>64</v>
      </c>
      <c r="B9">
        <v>2</v>
      </c>
      <c r="D9">
        <v>350</v>
      </c>
      <c r="E9">
        <f t="shared" si="0"/>
        <v>700</v>
      </c>
      <c r="G9">
        <v>850</v>
      </c>
      <c r="H9" s="15"/>
      <c r="I9" s="15"/>
      <c r="J9" s="14"/>
    </row>
    <row r="10" spans="1:10" ht="15">
      <c r="A10" s="20" t="s">
        <v>92</v>
      </c>
      <c r="B10">
        <v>2</v>
      </c>
      <c r="D10">
        <v>700</v>
      </c>
      <c r="E10">
        <f t="shared" si="0"/>
        <v>1400</v>
      </c>
      <c r="G10">
        <f t="shared" si="1"/>
        <v>1400</v>
      </c>
      <c r="H10" s="15"/>
      <c r="I10" s="15"/>
      <c r="J10" s="14"/>
    </row>
    <row r="11" spans="1:10" ht="15">
      <c r="A11" s="20" t="s">
        <v>65</v>
      </c>
      <c r="B11">
        <v>2</v>
      </c>
      <c r="D11">
        <v>100</v>
      </c>
      <c r="E11">
        <f t="shared" si="0"/>
        <v>200</v>
      </c>
      <c r="G11">
        <f t="shared" si="1"/>
        <v>200</v>
      </c>
      <c r="H11" s="15"/>
      <c r="I11" s="15"/>
      <c r="J11" s="14"/>
    </row>
    <row r="12" spans="1:10" ht="15">
      <c r="A12" s="20" t="s">
        <v>66</v>
      </c>
      <c r="B12">
        <v>2</v>
      </c>
      <c r="D12">
        <v>270</v>
      </c>
      <c r="E12">
        <f t="shared" si="0"/>
        <v>540</v>
      </c>
      <c r="G12">
        <v>660</v>
      </c>
      <c r="H12" s="15"/>
      <c r="I12" s="15"/>
      <c r="J12" s="14"/>
    </row>
    <row r="13" spans="1:10" ht="15">
      <c r="A13" s="20" t="s">
        <v>76</v>
      </c>
      <c r="B13">
        <v>16</v>
      </c>
      <c r="D13">
        <v>65</v>
      </c>
      <c r="E13">
        <v>1200</v>
      </c>
      <c r="G13">
        <v>1190</v>
      </c>
      <c r="H13" s="15"/>
      <c r="I13" s="15"/>
      <c r="J13" s="14"/>
    </row>
    <row r="14" spans="1:10" ht="15">
      <c r="A14" s="20" t="s">
        <v>63</v>
      </c>
      <c r="B14">
        <v>1</v>
      </c>
      <c r="D14">
        <v>305</v>
      </c>
      <c r="E14">
        <f t="shared" si="0"/>
        <v>305</v>
      </c>
      <c r="G14">
        <v>370</v>
      </c>
      <c r="H14" s="15"/>
      <c r="I14" s="15"/>
      <c r="J14" s="14"/>
    </row>
    <row r="15" spans="1:10" ht="15">
      <c r="A15" s="20" t="s">
        <v>70</v>
      </c>
      <c r="B15">
        <v>1</v>
      </c>
      <c r="D15">
        <v>284</v>
      </c>
      <c r="E15">
        <f t="shared" si="0"/>
        <v>284</v>
      </c>
      <c r="G15">
        <v>344</v>
      </c>
      <c r="H15" s="15"/>
      <c r="I15" s="15"/>
      <c r="J15" s="14"/>
    </row>
    <row r="16" spans="1:10" ht="15">
      <c r="A16" s="20" t="s">
        <v>75</v>
      </c>
      <c r="B16">
        <v>1</v>
      </c>
      <c r="D16">
        <v>120</v>
      </c>
      <c r="E16">
        <f t="shared" si="0"/>
        <v>120</v>
      </c>
      <c r="G16">
        <v>150</v>
      </c>
      <c r="H16" s="15"/>
      <c r="I16" s="15"/>
      <c r="J16" s="14"/>
    </row>
    <row r="17" spans="1:10" ht="15">
      <c r="A17" s="20" t="s">
        <v>94</v>
      </c>
      <c r="B17">
        <v>16</v>
      </c>
      <c r="D17">
        <v>190</v>
      </c>
      <c r="E17">
        <f t="shared" si="0"/>
        <v>3040</v>
      </c>
      <c r="G17">
        <v>3680</v>
      </c>
      <c r="H17" s="15"/>
      <c r="I17" s="15"/>
      <c r="J17" s="14"/>
    </row>
    <row r="18" spans="1:10" ht="15">
      <c r="A18" s="22" t="s">
        <v>68</v>
      </c>
      <c r="B18">
        <v>2</v>
      </c>
      <c r="D18">
        <v>379</v>
      </c>
      <c r="E18">
        <v>916</v>
      </c>
      <c r="G18">
        <f t="shared" si="1"/>
        <v>916</v>
      </c>
      <c r="H18" s="15"/>
      <c r="I18" s="15"/>
      <c r="J18" s="14"/>
    </row>
    <row r="19" spans="1:10" ht="15">
      <c r="A19" s="20" t="s">
        <v>71</v>
      </c>
      <c r="B19">
        <v>2</v>
      </c>
      <c r="D19">
        <v>300</v>
      </c>
      <c r="E19">
        <v>710</v>
      </c>
      <c r="G19">
        <v>710</v>
      </c>
      <c r="H19" s="15"/>
      <c r="I19" s="15"/>
      <c r="J19" s="14"/>
    </row>
    <row r="20" spans="1:10" ht="15">
      <c r="A20" s="20" t="s">
        <v>30</v>
      </c>
      <c r="B20">
        <v>2</v>
      </c>
      <c r="D20">
        <v>700</v>
      </c>
      <c r="E20">
        <f t="shared" si="0"/>
        <v>1400</v>
      </c>
      <c r="G20">
        <f t="shared" si="1"/>
        <v>1400</v>
      </c>
      <c r="H20" s="15"/>
      <c r="I20" s="15"/>
      <c r="J20" s="14"/>
    </row>
    <row r="21" spans="1:10" ht="15">
      <c r="A21" s="20" t="s">
        <v>31</v>
      </c>
      <c r="B21">
        <v>2</v>
      </c>
      <c r="D21">
        <v>700</v>
      </c>
      <c r="E21">
        <f t="shared" si="0"/>
        <v>1400</v>
      </c>
      <c r="G21">
        <f t="shared" si="1"/>
        <v>1400</v>
      </c>
      <c r="H21" s="15"/>
      <c r="I21" s="15"/>
      <c r="J21" s="14"/>
    </row>
    <row r="22" spans="1:10" ht="15">
      <c r="A22" s="20" t="s">
        <v>80</v>
      </c>
      <c r="B22">
        <v>1</v>
      </c>
      <c r="D22">
        <v>615</v>
      </c>
      <c r="E22">
        <f t="shared" si="0"/>
        <v>615</v>
      </c>
      <c r="G22">
        <v>750</v>
      </c>
      <c r="H22" s="15"/>
      <c r="I22" s="15"/>
      <c r="J22" s="14"/>
    </row>
    <row r="23" spans="1:10" ht="15">
      <c r="A23" s="20" t="s">
        <v>81</v>
      </c>
      <c r="B23">
        <v>1</v>
      </c>
      <c r="D23">
        <v>590</v>
      </c>
      <c r="E23">
        <f t="shared" si="0"/>
        <v>590</v>
      </c>
      <c r="G23">
        <v>715</v>
      </c>
      <c r="H23" s="15"/>
      <c r="I23" s="15"/>
      <c r="J23" s="14"/>
    </row>
    <row r="24" spans="1:10" ht="15">
      <c r="A24" s="20" t="s">
        <v>32</v>
      </c>
      <c r="B24">
        <v>1</v>
      </c>
      <c r="D24">
        <v>200</v>
      </c>
      <c r="E24">
        <f t="shared" si="0"/>
        <v>200</v>
      </c>
      <c r="G24">
        <f t="shared" si="1"/>
        <v>200</v>
      </c>
      <c r="H24" s="15"/>
      <c r="I24" s="15"/>
      <c r="J24" s="14"/>
    </row>
    <row r="25" spans="1:10" ht="15">
      <c r="A25" s="20" t="s">
        <v>33</v>
      </c>
      <c r="B25">
        <v>1</v>
      </c>
      <c r="D25">
        <v>700</v>
      </c>
      <c r="E25">
        <f t="shared" si="0"/>
        <v>700</v>
      </c>
      <c r="G25">
        <f t="shared" si="1"/>
        <v>700</v>
      </c>
      <c r="H25" s="15"/>
      <c r="I25" s="15"/>
      <c r="J25" s="14"/>
    </row>
    <row r="26" spans="1:10" ht="15">
      <c r="A26" s="20" t="s">
        <v>34</v>
      </c>
      <c r="B26">
        <v>1</v>
      </c>
      <c r="D26">
        <v>700</v>
      </c>
      <c r="E26">
        <f t="shared" si="0"/>
        <v>700</v>
      </c>
      <c r="G26">
        <f t="shared" si="1"/>
        <v>700</v>
      </c>
      <c r="H26" s="15"/>
      <c r="I26" s="15"/>
      <c r="J26" s="14"/>
    </row>
    <row r="27" spans="1:10" ht="15">
      <c r="A27" s="20" t="s">
        <v>96</v>
      </c>
      <c r="B27" t="s">
        <v>97</v>
      </c>
      <c r="D27">
        <v>500</v>
      </c>
      <c r="E27">
        <v>1000</v>
      </c>
      <c r="G27">
        <f t="shared" si="1"/>
        <v>1000</v>
      </c>
      <c r="H27" s="15"/>
      <c r="I27" s="15"/>
      <c r="J27" s="14"/>
    </row>
    <row r="28" spans="1:10" ht="25.5" customHeight="1">
      <c r="A28" s="20" t="s">
        <v>78</v>
      </c>
      <c r="B28" t="s">
        <v>82</v>
      </c>
      <c r="D28">
        <v>45</v>
      </c>
      <c r="E28">
        <v>45</v>
      </c>
      <c r="G28">
        <v>51</v>
      </c>
      <c r="H28" s="15"/>
      <c r="I28" s="15"/>
      <c r="J28" s="14"/>
    </row>
    <row r="29" spans="1:10" ht="15">
      <c r="A29" s="20" t="s">
        <v>79</v>
      </c>
      <c r="B29">
        <v>4</v>
      </c>
      <c r="D29">
        <v>370</v>
      </c>
      <c r="E29">
        <v>1550</v>
      </c>
      <c r="G29">
        <v>1800</v>
      </c>
      <c r="H29" s="15"/>
      <c r="I29" s="15"/>
      <c r="J29" s="14"/>
    </row>
    <row r="30" spans="8:10" ht="15">
      <c r="H30" s="15"/>
      <c r="I30" s="15"/>
      <c r="J30" s="14"/>
    </row>
    <row r="31" spans="1:10" ht="15">
      <c r="A31" t="s">
        <v>23</v>
      </c>
      <c r="G31">
        <f>SUM(G2:G30)</f>
        <v>32552</v>
      </c>
      <c r="H31" s="15"/>
      <c r="I31" s="15"/>
      <c r="J31" s="14"/>
    </row>
    <row r="33" spans="7:10" ht="60">
      <c r="G33" s="8" t="s">
        <v>61</v>
      </c>
      <c r="H33" s="23"/>
      <c r="I33" s="23"/>
      <c r="J33" s="23"/>
    </row>
    <row r="34" spans="7:10" ht="75">
      <c r="G34" s="8" t="s">
        <v>62</v>
      </c>
      <c r="H34" s="23"/>
      <c r="I34" s="23"/>
      <c r="J34" s="2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Mertová</dc:creator>
  <cp:keywords/>
  <dc:description/>
  <cp:lastModifiedBy>Vladimír Kebert</cp:lastModifiedBy>
  <dcterms:created xsi:type="dcterms:W3CDTF">2022-09-17T13:17:13Z</dcterms:created>
  <dcterms:modified xsi:type="dcterms:W3CDTF">2022-11-30T08:39:30Z</dcterms:modified>
  <cp:category/>
  <cp:version/>
  <cp:contentType/>
  <cp:contentStatus/>
</cp:coreProperties>
</file>