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45" tabRatio="623" activeTab="4"/>
  </bookViews>
  <sheets>
    <sheet name="1_zápis o změně SO" sheetId="1" r:id="rId1"/>
    <sheet name="1" sheetId="2" r:id="rId2"/>
    <sheet name="2" sheetId="3" r:id="rId3"/>
    <sheet name="Celková rekapitulace" sheetId="4" r:id="rId4"/>
    <sheet name="Rekapitulace ZBV1" sheetId="5" r:id="rId5"/>
  </sheets>
  <definedNames>
    <definedName name="_xlnm.Print_Titles" localSheetId="1">'1'!$1:$6</definedName>
    <definedName name="_xlnm.Print_Titles" localSheetId="2">'2'!$1:$6</definedName>
    <definedName name="_xlnm.Print_Area" localSheetId="0">'1_zápis o změně SO'!$A$1:$E$50</definedName>
    <definedName name="_xlnm.Print_Area" localSheetId="2">'2'!$A$1:$L$29</definedName>
  </definedNames>
  <calcPr fullCalcOnLoad="1"/>
</workbook>
</file>

<file path=xl/sharedStrings.xml><?xml version="1.0" encoding="utf-8"?>
<sst xmlns="http://schemas.openxmlformats.org/spreadsheetml/2006/main" count="201" uniqueCount="146">
  <si>
    <t>1 - zadat</t>
  </si>
  <si>
    <t>Název stavby:</t>
  </si>
  <si>
    <t>Číslo a název stavebního objektu/provozního souboru (SO/PS):</t>
  </si>
  <si>
    <t>Cena SO/PS dle smlouvy</t>
  </si>
  <si>
    <t>Poznámka:</t>
  </si>
  <si>
    <t xml:space="preserve">Cenu všech méněprací v předchozích změnách na SO/PS a cenu navrhovaných méněprací na SO/PS je nutno zadávat se znaménkem mínus (-). </t>
  </si>
  <si>
    <t xml:space="preserve">Cena SO/PS v předchozích změnách: </t>
  </si>
  <si>
    <t xml:space="preserve">Cena všech méněprací v předchozích změnách na SO/PS </t>
  </si>
  <si>
    <t xml:space="preserve">Cena všech víceprací v předchozích změnách na SO/PS </t>
  </si>
  <si>
    <t>Cena SO/PS po všech předchozích změnách</t>
  </si>
  <si>
    <t>Rozdíl ceny SO/PS po všech předchozích změnách a ve smlouvě</t>
  </si>
  <si>
    <t>3 - zadat</t>
  </si>
  <si>
    <t>4 - zadat</t>
  </si>
  <si>
    <t>5=1+3+4</t>
  </si>
  <si>
    <t>6=5-1</t>
  </si>
  <si>
    <t xml:space="preserve">Cena navrhovaných méněprací na SO/PS </t>
  </si>
  <si>
    <t xml:space="preserve">Cena navrhovaných víceprací na SO/PS </t>
  </si>
  <si>
    <t xml:space="preserve">Cena všech víceprací na SO/PS (předchozích a navrhovaných) </t>
  </si>
  <si>
    <t xml:space="preserve">Cena všech víceprací na SO/PS k ceně SO/PS dle smlouvy v % </t>
  </si>
  <si>
    <t>8 - zadat</t>
  </si>
  <si>
    <t>9 - zadat</t>
  </si>
  <si>
    <t>10=4+9</t>
  </si>
  <si>
    <t>11=10/1</t>
  </si>
  <si>
    <t xml:space="preserve">Nová cena SO/PS po této změně: </t>
  </si>
  <si>
    <t xml:space="preserve">Cena všech méněprací na SO/PS (předchozích a navrhovaných) </t>
  </si>
  <si>
    <t>Cena SO/PS po této změně</t>
  </si>
  <si>
    <t>Rozdíl ceny SO/PS po této změně oproti ceně SO/PS dle smlouvy</t>
  </si>
  <si>
    <t>13=3+8</t>
  </si>
  <si>
    <t>14=4+9</t>
  </si>
  <si>
    <t>15=1+13+14</t>
  </si>
  <si>
    <t>16=15-1</t>
  </si>
  <si>
    <t>Příloha změnového listu - Rekapitulace</t>
  </si>
  <si>
    <t xml:space="preserve">  Údaj v Kč bez DPH</t>
  </si>
  <si>
    <t xml:space="preserve">  Údaj v Kč s DPH 21 %</t>
  </si>
  <si>
    <t xml:space="preserve">  Údaje v Kč  DPH 21 %</t>
  </si>
  <si>
    <t>Udáje v Kč včetně DPH 21%</t>
  </si>
  <si>
    <t>Zhotovitel/dodavatel:</t>
  </si>
  <si>
    <t>jméno</t>
  </si>
  <si>
    <t>Schválil:</t>
  </si>
  <si>
    <t>Inženýr stavby/TDI</t>
  </si>
  <si>
    <t>projektant/AD</t>
  </si>
  <si>
    <t>zadavatel/objednatel</t>
  </si>
  <si>
    <t xml:space="preserve">  Údaje v Kč bez DPH</t>
  </si>
  <si>
    <t>Změnový list - část 2</t>
  </si>
  <si>
    <t>poř. číslo pol.</t>
  </si>
  <si>
    <t>kód položky</t>
  </si>
  <si>
    <t>měrná jedn.</t>
  </si>
  <si>
    <t>množství ve smlouvě</t>
  </si>
  <si>
    <t>množství v předchozích změnách</t>
  </si>
  <si>
    <t>množství po změně č.1</t>
  </si>
  <si>
    <t>rozdíl množství</t>
  </si>
  <si>
    <t>cena/ měr. jednotku         Kč</t>
  </si>
  <si>
    <t xml:space="preserve">celk.cena ve smlouvě           Kč </t>
  </si>
  <si>
    <t>celk. cena po předchozích změnách (Kč)</t>
  </si>
  <si>
    <t>celk.cena po změně č.1 (Kč)</t>
  </si>
  <si>
    <t>rozdíl celk. ceny          Kč</t>
  </si>
  <si>
    <t>Rozdíl oproti SoD celkem Kč:</t>
  </si>
  <si>
    <t>podpis</t>
  </si>
  <si>
    <t>datum</t>
  </si>
  <si>
    <t>Změnový list - část 1</t>
  </si>
  <si>
    <t>Popis a zdůvodnění změn po jednotlivých položkách k oceněnému výkazu výměr SoD</t>
  </si>
  <si>
    <t>poř. č.   položky</t>
  </si>
  <si>
    <t>popis položky</t>
  </si>
  <si>
    <t>specifikace změny *</t>
  </si>
  <si>
    <t>zdůvodnění změny *</t>
  </si>
  <si>
    <t>* může být doloženo na samostatném listu</t>
  </si>
  <si>
    <t>dtto</t>
  </si>
  <si>
    <t>ZBV č. 1</t>
  </si>
  <si>
    <t>SO 201 - Opěrné a zárubní zdi</t>
  </si>
  <si>
    <t>122201102</t>
  </si>
  <si>
    <t>Odkopávky a prokopávky nezapažené v hornině tř. 3 objem do 1000 m3</t>
  </si>
  <si>
    <t>122201109</t>
  </si>
  <si>
    <t>Příplatek za lepivost u odkopávek v hornině tř. 1 až 3</t>
  </si>
  <si>
    <t>122301102</t>
  </si>
  <si>
    <t>Odkopávky a prokopávky nezapažené v hornině tř. 4 objem do 1000 m3</t>
  </si>
  <si>
    <t>122301109</t>
  </si>
  <si>
    <t>Příplatek za lepivost u odkopávek nezapažených v hornině tř. 4</t>
  </si>
  <si>
    <t>Položky změněné dle ZBV č.1</t>
  </si>
  <si>
    <t>Odkopávky a prokopávky nezapažené v hornině tř. 5 objem do 1000 m3</t>
  </si>
  <si>
    <t>Odkopávky a prokopávky nezapažené v hornině tř. 6 objem do 1000 m3</t>
  </si>
  <si>
    <t>Dolamování v hor.5 (20% odkopávek)</t>
  </si>
  <si>
    <t>Dolamování v hor.6 (20% odkopávek)</t>
  </si>
  <si>
    <t>1.</t>
  </si>
  <si>
    <t>2.</t>
  </si>
  <si>
    <t>3.</t>
  </si>
  <si>
    <t>4.</t>
  </si>
  <si>
    <t>5.</t>
  </si>
  <si>
    <t>6.</t>
  </si>
  <si>
    <t>7.</t>
  </si>
  <si>
    <t>8.</t>
  </si>
  <si>
    <t>Číslo a název objektu: SO 201 - Opěrné a zárubní zdi</t>
  </si>
  <si>
    <t>Úprava položky</t>
  </si>
  <si>
    <r>
      <t xml:space="preserve">Číslo a název objektu:  </t>
    </r>
    <r>
      <rPr>
        <b/>
        <sz val="8"/>
        <rFont val="Arial"/>
        <family val="2"/>
      </rPr>
      <t>SO 201 - Opěrné a zárubní zdi</t>
    </r>
    <r>
      <rPr>
        <sz val="8"/>
        <rFont val="Arial"/>
        <family val="2"/>
      </rPr>
      <t xml:space="preserve">                                         </t>
    </r>
  </si>
  <si>
    <t>Soupis změn k oceněnému výkazu výměr - příloha SoD ZBV č. 1</t>
  </si>
  <si>
    <t>Číslo změny SO/PS: ZBV č. 1</t>
  </si>
  <si>
    <r>
      <t xml:space="preserve">Přehled změn stavby                                                                                                                                                                             </t>
    </r>
    <r>
      <rPr>
        <b/>
        <sz val="16"/>
        <rFont val="Times New Roman C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</si>
  <si>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Údaje v Kč bez DPH</t>
  </si>
  <si>
    <t>(Formulář má informativní charakter a zobrazuje stav k datu předložení Formuláře pro ohlášení změn stavby ke schválení.)</t>
  </si>
  <si>
    <t>Přijatá cena stavby (nabídková cena stavby dle Smlouvy)</t>
  </si>
  <si>
    <r>
      <t>Poznámka:</t>
    </r>
    <r>
      <rPr>
        <sz val="9"/>
        <rFont val="Times New Roman CE"/>
        <family val="1"/>
      </rPr>
      <t xml:space="preserve"> </t>
    </r>
    <r>
      <rPr>
        <sz val="9"/>
        <rFont val="Times New Roman CE"/>
        <family val="0"/>
      </rPr>
      <t>Cenu navrhovaných Méněprací je nutno zadávat se znaménkem mínus (-).</t>
    </r>
  </si>
  <si>
    <t xml:space="preserve">   </t>
  </si>
  <si>
    <t>Číslo ZBV</t>
  </si>
  <si>
    <t>Číslo
SO/PS</t>
  </si>
  <si>
    <t>Název stavebního objektu/provozního souboru (SO/PS)</t>
  </si>
  <si>
    <t>Zkrácený popis změny (ZBV)</t>
  </si>
  <si>
    <t>Podání ZBV      (ANO / NE)</t>
  </si>
  <si>
    <t>Cena všech Méněprací v předchozích ZBV</t>
  </si>
  <si>
    <t>Cena navrhovaných Méněprací</t>
  </si>
  <si>
    <t>Cena všech Méněprací včetně navrhovaných</t>
  </si>
  <si>
    <t>Cena stavby s Méněpracemi a bez Víceprací</t>
  </si>
  <si>
    <t>Cena navrhovaných Víceprací</t>
  </si>
  <si>
    <t>Cena všech Víceprací včetně navrhovaných</t>
  </si>
  <si>
    <t>Cena stavby s Vícepracemi a bez Méněprací</t>
  </si>
  <si>
    <t>Nová cena stavby [s Méněpracemi a Vícepracemi]</t>
  </si>
  <si>
    <t>9=předchozí 11</t>
  </si>
  <si>
    <t>10 - zadat</t>
  </si>
  <si>
    <t>11=9+10</t>
  </si>
  <si>
    <t>12=1+11</t>
  </si>
  <si>
    <t>13 - zadat</t>
  </si>
  <si>
    <t>14=předchozí 14+13</t>
  </si>
  <si>
    <t>15=1+14</t>
  </si>
  <si>
    <t>16=1+11+14</t>
  </si>
  <si>
    <t>ano</t>
  </si>
  <si>
    <t>ZBV1 - Změnový list - rekapitulace</t>
  </si>
  <si>
    <t>Přehled změn k oceněnému výkazu výměr - příloha (f) SoD</t>
  </si>
  <si>
    <t>Číslo a název objektu</t>
  </si>
  <si>
    <t xml:space="preserve">celk.cena ve smlouvě (DZS)        Kč </t>
  </si>
  <si>
    <t xml:space="preserve">celk.cena méněprací dle ZBV1      Kč </t>
  </si>
  <si>
    <t xml:space="preserve">celk.cena víceprací dle ZBV1       Kč </t>
  </si>
  <si>
    <t>celk.cena po změně (RDS)       Kč</t>
  </si>
  <si>
    <t>rozdíl celk. ceny                Kč</t>
  </si>
  <si>
    <t>Méněpráce a vícepráce</t>
  </si>
  <si>
    <t>Nová cena stavby s Méněpracemi a vícepracemi</t>
  </si>
  <si>
    <t>SO 201</t>
  </si>
  <si>
    <t>Opěrné a zárubní zdi</t>
  </si>
  <si>
    <t>Přetřídění hornin v odkopávkách pro opěrné zdi</t>
  </si>
  <si>
    <t>Projekt č. III/0066</t>
  </si>
  <si>
    <t>Název projektu:  Úprava sjezdu MÚK Jeneč - Jih</t>
  </si>
  <si>
    <t>III/0066 - úprava sjezdu MÚK Jeneč - Jih</t>
  </si>
  <si>
    <t>Název projektu: III/0066  - úprava sjezdu MÚK Jeneč - Jih</t>
  </si>
  <si>
    <t>Ing. Petr Čechal</t>
  </si>
  <si>
    <t>Ing. Lubomír Bureš</t>
  </si>
  <si>
    <t>Ing. Miloslav Maxa</t>
  </si>
  <si>
    <t>Ivana Jurčíková</t>
  </si>
  <si>
    <t>Pří výkopech pro opěrné zdi bylo zjištěno, že plánované odkopávky nejsou pouze v těžitelnosti tř. 3 a 4, jak bylo navrženo dle RDS. Po zhodnocení geologem byly těžitelnosti upřesněny na hor. tř. 4 (30%) a v hor. tř. 5 a 6 (70%)</t>
  </si>
  <si>
    <t>Nová položka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</si>
</sst>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###\ ###\ ##0.00"/>
    <numFmt numFmtId="167" formatCode="###\ ###\ ##0.000"/>
    <numFmt numFmtId="168" formatCode="#,##0.0"/>
    <numFmt numFmtId="169" formatCode="000\ 00"/>
    <numFmt numFmtId="170" formatCode="###\ ###\ ###\ ##0.00"/>
    <numFmt numFmtId="171" formatCode="0.000"/>
    <numFmt numFmtId="172" formatCode="#,##0.00\ _K_č"/>
    <numFmt numFmtId="173" formatCode="#,##0.00;\-#,##0.00"/>
    <numFmt numFmtId="174" formatCode="#,##0.000;\-#,##0.000"/>
    <numFmt numFmtId="175" formatCode="#,##0.00_ ;\-#,##0.00\ "/>
    <numFmt numFmtId="176" formatCode="0.0000"/>
    <numFmt numFmtId="177" formatCode="#,##0;\-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8"/>
      <name val="Trebuchet MS"/>
      <family val="2"/>
    </font>
    <font>
      <b/>
      <sz val="8"/>
      <name val="Arial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1"/>
    </font>
    <font>
      <sz val="7"/>
      <name val="Times New Roman CE"/>
      <family val="1"/>
    </font>
    <font>
      <sz val="9.5"/>
      <name val="Times New Roman CE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13" fillId="0" borderId="0" applyAlignment="0"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3" fillId="0" borderId="0" applyAlignment="0">
      <protection locked="0"/>
    </xf>
    <xf numFmtId="0" fontId="4" fillId="0" borderId="0">
      <alignment/>
      <protection/>
    </xf>
    <xf numFmtId="0" fontId="13" fillId="0" borderId="0" applyAlignment="0">
      <protection locked="0"/>
    </xf>
    <xf numFmtId="0" fontId="3" fillId="0" borderId="0">
      <alignment vertical="center"/>
      <protection/>
    </xf>
    <xf numFmtId="0" fontId="3" fillId="0" borderId="0">
      <alignment/>
      <protection/>
    </xf>
    <xf numFmtId="0" fontId="13" fillId="0" borderId="0" applyAlignment="0">
      <protection locked="0"/>
    </xf>
    <xf numFmtId="0" fontId="13" fillId="0" borderId="0" applyAlignment="0">
      <protection locked="0"/>
    </xf>
    <xf numFmtId="0" fontId="4" fillId="0" borderId="0">
      <alignment/>
      <protection/>
    </xf>
    <xf numFmtId="0" fontId="13" fillId="0" borderId="0" applyAlignment="0">
      <protection locked="0"/>
    </xf>
    <xf numFmtId="0" fontId="13" fillId="0" borderId="0" applyAlignment="0">
      <protection locked="0"/>
    </xf>
    <xf numFmtId="0" fontId="13" fillId="0" borderId="0" applyAlignment="0">
      <protection locked="0"/>
    </xf>
    <xf numFmtId="0" fontId="13" fillId="0" borderId="0" applyAlignment="0">
      <protection locked="0"/>
    </xf>
    <xf numFmtId="0" fontId="13" fillId="0" borderId="0" applyAlignment="0">
      <protection locked="0"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top"/>
    </xf>
    <xf numFmtId="1" fontId="6" fillId="0" borderId="1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 shrinkToFit="1"/>
    </xf>
    <xf numFmtId="1" fontId="6" fillId="0" borderId="21" xfId="0" applyNumberFormat="1" applyFont="1" applyFill="1" applyBorder="1" applyAlignment="1">
      <alignment horizontal="center" vertical="center" wrapText="1" shrinkToFit="1"/>
    </xf>
    <xf numFmtId="1" fontId="6" fillId="0" borderId="22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 shrinkToFit="1"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 wrapText="1"/>
      <protection/>
    </xf>
    <xf numFmtId="0" fontId="3" fillId="0" borderId="0" xfId="0" applyFont="1" applyAlignment="1">
      <alignment horizontal="center"/>
    </xf>
    <xf numFmtId="4" fontId="7" fillId="0" borderId="2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9" fillId="0" borderId="0" xfId="72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7" fillId="33" borderId="21" xfId="72" applyNumberFormat="1" applyFont="1" applyFill="1" applyBorder="1" applyAlignment="1">
      <alignment horizontal="right" vertical="center"/>
      <protection/>
    </xf>
    <xf numFmtId="4" fontId="7" fillId="33" borderId="21" xfId="0" applyNumberFormat="1" applyFont="1" applyFill="1" applyBorder="1" applyAlignment="1">
      <alignment horizontal="right" vertical="center"/>
    </xf>
    <xf numFmtId="10" fontId="7" fillId="33" borderId="2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0" xfId="73" applyFont="1" applyBorder="1">
      <alignment/>
      <protection/>
    </xf>
    <xf numFmtId="0" fontId="3" fillId="0" borderId="0" xfId="73">
      <alignment/>
      <protection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32" xfId="0" applyFont="1" applyBorder="1" applyAlignment="1">
      <alignment vertical="center" wrapText="1"/>
    </xf>
    <xf numFmtId="7" fontId="14" fillId="0" borderId="32" xfId="4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32" xfId="56" applyFont="1" applyBorder="1" applyAlignment="1">
      <alignment vertical="center" wrapText="1"/>
      <protection/>
    </xf>
    <xf numFmtId="0" fontId="6" fillId="0" borderId="0" xfId="56" applyFont="1" applyBorder="1" applyAlignment="1">
      <alignment vertical="center" wrapText="1"/>
      <protection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171" fontId="6" fillId="0" borderId="32" xfId="0" applyNumberFormat="1" applyFont="1" applyFill="1" applyBorder="1" applyAlignment="1">
      <alignment/>
    </xf>
    <xf numFmtId="176" fontId="6" fillId="0" borderId="32" xfId="0" applyNumberFormat="1" applyFont="1" applyFill="1" applyBorder="1" applyAlignment="1">
      <alignment/>
    </xf>
    <xf numFmtId="39" fontId="6" fillId="0" borderId="32" xfId="4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32" xfId="56" applyFont="1" applyBorder="1" applyAlignment="1">
      <alignment horizontal="center" vertical="center" wrapText="1"/>
      <protection/>
    </xf>
    <xf numFmtId="0" fontId="9" fillId="0" borderId="32" xfId="56" applyFont="1" applyBorder="1" applyAlignment="1">
      <alignment/>
      <protection/>
    </xf>
    <xf numFmtId="0" fontId="9" fillId="0" borderId="32" xfId="0" applyFont="1" applyBorder="1" applyAlignment="1">
      <alignment/>
    </xf>
    <xf numFmtId="0" fontId="6" fillId="0" borderId="32" xfId="0" applyFont="1" applyFill="1" applyBorder="1" applyAlignment="1">
      <alignment horizontal="left" wrapText="1"/>
    </xf>
    <xf numFmtId="43" fontId="6" fillId="0" borderId="32" xfId="35" applyFont="1" applyFill="1" applyBorder="1" applyAlignment="1">
      <alignment horizontal="center"/>
    </xf>
    <xf numFmtId="0" fontId="6" fillId="0" borderId="32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vertical="center" wrapText="1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34" xfId="56" applyFont="1" applyBorder="1" applyAlignment="1">
      <alignment vertical="center" wrapText="1"/>
      <protection/>
    </xf>
    <xf numFmtId="39" fontId="0" fillId="0" borderId="0" xfId="0" applyNumberFormat="1" applyAlignment="1">
      <alignment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4" fontId="15" fillId="0" borderId="32" xfId="74" applyNumberFormat="1" applyFont="1" applyFill="1" applyBorder="1" applyAlignment="1">
      <alignment horizontal="right" vertical="center"/>
      <protection/>
    </xf>
    <xf numFmtId="4" fontId="15" fillId="0" borderId="32" xfId="74" applyNumberFormat="1" applyFont="1" applyFill="1" applyBorder="1" applyAlignment="1">
      <alignment vertical="center"/>
      <protection/>
    </xf>
    <xf numFmtId="0" fontId="16" fillId="0" borderId="0" xfId="37" applyFont="1" applyBorder="1" applyAlignment="1">
      <alignment horizontal="left"/>
      <protection/>
    </xf>
    <xf numFmtId="0" fontId="0" fillId="0" borderId="0" xfId="37">
      <alignment/>
      <protection/>
    </xf>
    <xf numFmtId="0" fontId="17" fillId="0" borderId="0" xfId="37" applyFont="1" applyBorder="1" applyAlignment="1">
      <alignment vertical="center"/>
      <protection/>
    </xf>
    <xf numFmtId="0" fontId="19" fillId="0" borderId="0" xfId="37" applyFont="1" applyBorder="1" applyAlignment="1">
      <alignment horizontal="left"/>
      <protection/>
    </xf>
    <xf numFmtId="0" fontId="17" fillId="0" borderId="26" xfId="37" applyFont="1" applyBorder="1" applyAlignment="1">
      <alignment horizontal="center" vertical="center" wrapText="1"/>
      <protection/>
    </xf>
    <xf numFmtId="0" fontId="17" fillId="0" borderId="21" xfId="37" applyFont="1" applyBorder="1" applyAlignment="1">
      <alignment horizontal="center" vertical="center" wrapText="1"/>
      <protection/>
    </xf>
    <xf numFmtId="0" fontId="17" fillId="0" borderId="22" xfId="37" applyFont="1" applyBorder="1" applyAlignment="1">
      <alignment horizontal="center" vertical="center" wrapText="1"/>
      <protection/>
    </xf>
    <xf numFmtId="1" fontId="22" fillId="0" borderId="35" xfId="37" applyNumberFormat="1" applyFont="1" applyBorder="1" applyAlignment="1">
      <alignment horizontal="center" vertical="center"/>
      <protection/>
    </xf>
    <xf numFmtId="1" fontId="22" fillId="0" borderId="29" xfId="37" applyNumberFormat="1" applyFont="1" applyBorder="1" applyAlignment="1">
      <alignment horizontal="center" vertical="center"/>
      <protection/>
    </xf>
    <xf numFmtId="1" fontId="22" fillId="0" borderId="30" xfId="37" applyNumberFormat="1" applyFont="1" applyBorder="1" applyAlignment="1">
      <alignment horizontal="center" vertical="center"/>
      <protection/>
    </xf>
    <xf numFmtId="4" fontId="23" fillId="0" borderId="36" xfId="37" applyNumberFormat="1" applyFont="1" applyBorder="1" applyAlignment="1">
      <alignment horizontal="right" vertical="center"/>
      <protection/>
    </xf>
    <xf numFmtId="4" fontId="23" fillId="0" borderId="37" xfId="37" applyNumberFormat="1" applyFont="1" applyBorder="1" applyAlignment="1">
      <alignment horizontal="right" vertical="center"/>
      <protection/>
    </xf>
    <xf numFmtId="4" fontId="23" fillId="0" borderId="38" xfId="37" applyNumberFormat="1" applyFont="1" applyBorder="1" applyAlignment="1">
      <alignment horizontal="right" vertical="center"/>
      <protection/>
    </xf>
    <xf numFmtId="4" fontId="17" fillId="0" borderId="0" xfId="37" applyNumberFormat="1" applyFont="1" applyBorder="1" applyAlignment="1">
      <alignment horizontal="right" vertical="center"/>
      <protection/>
    </xf>
    <xf numFmtId="0" fontId="18" fillId="0" borderId="0" xfId="37" applyFont="1" applyBorder="1" applyAlignment="1">
      <alignment/>
      <protection/>
    </xf>
    <xf numFmtId="0" fontId="17" fillId="34" borderId="26" xfId="37" applyFont="1" applyFill="1" applyBorder="1" applyAlignment="1">
      <alignment horizontal="center" vertical="center" wrapText="1"/>
      <protection/>
    </xf>
    <xf numFmtId="0" fontId="17" fillId="34" borderId="39" xfId="37" applyFont="1" applyFill="1" applyBorder="1" applyAlignment="1">
      <alignment horizontal="center" vertical="center" wrapText="1"/>
      <protection/>
    </xf>
    <xf numFmtId="0" fontId="17" fillId="34" borderId="21" xfId="37" applyFont="1" applyFill="1" applyBorder="1" applyAlignment="1">
      <alignment horizontal="center" vertical="center" wrapText="1"/>
      <protection/>
    </xf>
    <xf numFmtId="0" fontId="17" fillId="34" borderId="21" xfId="37" applyFont="1" applyFill="1" applyBorder="1" applyAlignment="1">
      <alignment horizontal="center" vertical="center" wrapText="1"/>
      <protection/>
    </xf>
    <xf numFmtId="0" fontId="17" fillId="34" borderId="22" xfId="37" applyFont="1" applyFill="1" applyBorder="1" applyAlignment="1">
      <alignment horizontal="center" vertical="center" wrapText="1"/>
      <protection/>
    </xf>
    <xf numFmtId="1" fontId="22" fillId="34" borderId="26" xfId="37" applyNumberFormat="1" applyFont="1" applyFill="1" applyBorder="1" applyAlignment="1">
      <alignment horizontal="center" vertical="center"/>
      <protection/>
    </xf>
    <xf numFmtId="1" fontId="22" fillId="34" borderId="39" xfId="37" applyNumberFormat="1" applyFont="1" applyFill="1" applyBorder="1" applyAlignment="1">
      <alignment horizontal="center" vertical="center"/>
      <protection/>
    </xf>
    <xf numFmtId="1" fontId="22" fillId="34" borderId="21" xfId="37" applyNumberFormat="1" applyFont="1" applyFill="1" applyBorder="1" applyAlignment="1">
      <alignment horizontal="center" vertical="center"/>
      <protection/>
    </xf>
    <xf numFmtId="1" fontId="22" fillId="34" borderId="22" xfId="37" applyNumberFormat="1" applyFont="1" applyFill="1" applyBorder="1" applyAlignment="1">
      <alignment horizontal="center" vertical="center"/>
      <protection/>
    </xf>
    <xf numFmtId="0" fontId="18" fillId="34" borderId="40" xfId="37" applyFont="1" applyFill="1" applyBorder="1" applyAlignment="1">
      <alignment horizontal="center" vertical="center"/>
      <protection/>
    </xf>
    <xf numFmtId="0" fontId="18" fillId="34" borderId="41" xfId="37" applyFont="1" applyFill="1" applyBorder="1" applyAlignment="1">
      <alignment horizontal="center" vertical="center"/>
      <protection/>
    </xf>
    <xf numFmtId="0" fontId="18" fillId="34" borderId="41" xfId="37" applyFont="1" applyFill="1" applyBorder="1" applyAlignment="1">
      <alignment horizontal="left" vertical="center"/>
      <protection/>
    </xf>
    <xf numFmtId="0" fontId="18" fillId="34" borderId="41" xfId="37" applyFont="1" applyFill="1" applyBorder="1" applyAlignment="1">
      <alignment horizontal="center" vertical="center" wrapText="1"/>
      <protection/>
    </xf>
    <xf numFmtId="4" fontId="23" fillId="34" borderId="41" xfId="37" applyNumberFormat="1" applyFont="1" applyFill="1" applyBorder="1" applyAlignment="1">
      <alignment horizontal="right" vertical="center"/>
      <protection/>
    </xf>
    <xf numFmtId="10" fontId="23" fillId="34" borderId="41" xfId="37" applyNumberFormat="1" applyFont="1" applyFill="1" applyBorder="1" applyAlignment="1">
      <alignment horizontal="right" vertical="center"/>
      <protection/>
    </xf>
    <xf numFmtId="10" fontId="23" fillId="34" borderId="42" xfId="37" applyNumberFormat="1" applyFont="1" applyFill="1" applyBorder="1" applyAlignment="1">
      <alignment horizontal="right" vertical="center"/>
      <protection/>
    </xf>
    <xf numFmtId="0" fontId="18" fillId="0" borderId="43" xfId="37" applyFont="1" applyBorder="1" applyAlignment="1">
      <alignment horizontal="center"/>
      <protection/>
    </xf>
    <xf numFmtId="0" fontId="18" fillId="0" borderId="32" xfId="37" applyFont="1" applyBorder="1" applyAlignment="1">
      <alignment horizontal="center"/>
      <protection/>
    </xf>
    <xf numFmtId="0" fontId="18" fillId="0" borderId="32" xfId="37" applyFont="1" applyBorder="1">
      <alignment/>
      <protection/>
    </xf>
    <xf numFmtId="4" fontId="17" fillId="0" borderId="32" xfId="37" applyNumberFormat="1" applyFont="1" applyBorder="1" applyAlignment="1">
      <alignment horizontal="right" vertical="center"/>
      <protection/>
    </xf>
    <xf numFmtId="10" fontId="17" fillId="0" borderId="32" xfId="37" applyNumberFormat="1" applyFont="1" applyBorder="1" applyAlignment="1">
      <alignment horizontal="right" vertical="center"/>
      <protection/>
    </xf>
    <xf numFmtId="10" fontId="17" fillId="0" borderId="44" xfId="37" applyNumberFormat="1" applyFont="1" applyBorder="1" applyAlignment="1">
      <alignment horizontal="right" vertical="center"/>
      <protection/>
    </xf>
    <xf numFmtId="0" fontId="18" fillId="0" borderId="36" xfId="37" applyFont="1" applyBorder="1" applyAlignment="1">
      <alignment horizontal="center"/>
      <protection/>
    </xf>
    <xf numFmtId="0" fontId="18" fillId="0" borderId="37" xfId="37" applyFont="1" applyBorder="1" applyAlignment="1">
      <alignment horizontal="center"/>
      <protection/>
    </xf>
    <xf numFmtId="0" fontId="18" fillId="0" borderId="37" xfId="37" applyFont="1" applyBorder="1">
      <alignment/>
      <protection/>
    </xf>
    <xf numFmtId="4" fontId="17" fillId="0" borderId="37" xfId="37" applyNumberFormat="1" applyFont="1" applyBorder="1" applyAlignment="1">
      <alignment horizontal="right" vertical="center"/>
      <protection/>
    </xf>
    <xf numFmtId="4" fontId="17" fillId="0" borderId="25" xfId="37" applyNumberFormat="1" applyFont="1" applyBorder="1" applyAlignment="1">
      <alignment horizontal="right" vertical="center"/>
      <protection/>
    </xf>
    <xf numFmtId="10" fontId="17" fillId="0" borderId="25" xfId="37" applyNumberFormat="1" applyFont="1" applyBorder="1" applyAlignment="1">
      <alignment horizontal="right" vertical="center"/>
      <protection/>
    </xf>
    <xf numFmtId="10" fontId="17" fillId="0" borderId="45" xfId="37" applyNumberFormat="1" applyFont="1" applyBorder="1" applyAlignment="1">
      <alignment horizontal="right" vertical="center"/>
      <protection/>
    </xf>
    <xf numFmtId="4" fontId="0" fillId="0" borderId="0" xfId="37" applyNumberFormat="1">
      <alignment/>
      <protection/>
    </xf>
    <xf numFmtId="0" fontId="6" fillId="0" borderId="32" xfId="73" applyFont="1" applyBorder="1" applyAlignment="1">
      <alignment horizontal="center" vertical="center" wrapText="1"/>
      <protection/>
    </xf>
    <xf numFmtId="0" fontId="6" fillId="0" borderId="46" xfId="73" applyFont="1" applyBorder="1" applyAlignment="1">
      <alignment horizontal="left" vertical="center"/>
      <protection/>
    </xf>
    <xf numFmtId="0" fontId="6" fillId="0" borderId="47" xfId="73" applyFont="1" applyBorder="1" applyAlignment="1">
      <alignment vertical="center" wrapText="1"/>
      <protection/>
    </xf>
    <xf numFmtId="39" fontId="6" fillId="0" borderId="32" xfId="41" applyNumberFormat="1" applyFont="1" applyBorder="1" applyAlignment="1">
      <alignment vertical="center"/>
    </xf>
    <xf numFmtId="39" fontId="6" fillId="35" borderId="32" xfId="41" applyNumberFormat="1" applyFont="1" applyFill="1" applyBorder="1" applyAlignment="1">
      <alignment vertical="center"/>
    </xf>
    <xf numFmtId="173" fontId="6" fillId="0" borderId="48" xfId="0" applyNumberFormat="1" applyFont="1" applyBorder="1" applyAlignment="1" applyProtection="1">
      <alignment horizontal="right" vertical="center"/>
      <protection/>
    </xf>
    <xf numFmtId="39" fontId="6" fillId="0" borderId="32" xfId="40" applyNumberFormat="1" applyFont="1" applyBorder="1" applyAlignment="1">
      <alignment vertical="center"/>
    </xf>
    <xf numFmtId="44" fontId="0" fillId="0" borderId="0" xfId="40" applyFont="1" applyAlignment="1">
      <alignment/>
    </xf>
    <xf numFmtId="175" fontId="0" fillId="0" borderId="0" xfId="0" applyNumberFormat="1" applyAlignment="1">
      <alignment/>
    </xf>
    <xf numFmtId="0" fontId="6" fillId="0" borderId="46" xfId="73" applyFont="1" applyBorder="1" applyAlignment="1">
      <alignment horizontal="left"/>
      <protection/>
    </xf>
    <xf numFmtId="0" fontId="6" fillId="0" borderId="47" xfId="73" applyFont="1" applyBorder="1" applyAlignment="1">
      <alignment wrapText="1"/>
      <protection/>
    </xf>
    <xf numFmtId="39" fontId="6" fillId="0" borderId="32" xfId="4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47" xfId="73" applyFont="1" applyBorder="1">
      <alignment/>
      <protection/>
    </xf>
    <xf numFmtId="0" fontId="6" fillId="0" borderId="32" xfId="73" applyFont="1" applyBorder="1">
      <alignment/>
      <protection/>
    </xf>
    <xf numFmtId="39" fontId="14" fillId="0" borderId="32" xfId="73" applyNumberFormat="1" applyFont="1" applyBorder="1">
      <alignment/>
      <protection/>
    </xf>
    <xf numFmtId="0" fontId="6" fillId="0" borderId="0" xfId="73" applyFont="1" applyBorder="1">
      <alignment/>
      <protection/>
    </xf>
    <xf numFmtId="0" fontId="14" fillId="0" borderId="0" xfId="73" applyFont="1">
      <alignment/>
      <protection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46" xfId="73" applyFont="1" applyBorder="1">
      <alignment/>
      <protection/>
    </xf>
    <xf numFmtId="0" fontId="6" fillId="0" borderId="47" xfId="73" applyFont="1" applyBorder="1">
      <alignment/>
      <protection/>
    </xf>
    <xf numFmtId="0" fontId="9" fillId="0" borderId="49" xfId="73" applyFont="1" applyBorder="1" applyAlignment="1">
      <alignment horizontal="left"/>
      <protection/>
    </xf>
    <xf numFmtId="0" fontId="12" fillId="0" borderId="46" xfId="73" applyFont="1" applyBorder="1" applyAlignment="1">
      <alignment horizontal="left"/>
      <protection/>
    </xf>
    <xf numFmtId="0" fontId="12" fillId="0" borderId="47" xfId="73" applyFont="1" applyBorder="1" applyAlignment="1">
      <alignment horizontal="left"/>
      <protection/>
    </xf>
    <xf numFmtId="0" fontId="6" fillId="0" borderId="46" xfId="73" applyFont="1" applyBorder="1" applyAlignment="1">
      <alignment horizontal="left"/>
      <protection/>
    </xf>
    <xf numFmtId="0" fontId="6" fillId="0" borderId="50" xfId="7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46" xfId="73" applyFont="1" applyBorder="1" applyAlignment="1">
      <alignment horizontal="left"/>
      <protection/>
    </xf>
    <xf numFmtId="0" fontId="6" fillId="0" borderId="47" xfId="73" applyFont="1" applyBorder="1" applyAlignment="1">
      <alignment horizontal="left"/>
      <protection/>
    </xf>
    <xf numFmtId="0" fontId="9" fillId="0" borderId="51" xfId="73" applyFont="1" applyFill="1" applyBorder="1" applyAlignment="1">
      <alignment horizontal="left"/>
      <protection/>
    </xf>
    <xf numFmtId="0" fontId="6" fillId="0" borderId="0" xfId="0" applyFont="1" applyFill="1" applyAlignment="1">
      <alignment horizontal="left" vertical="center" wrapText="1"/>
    </xf>
    <xf numFmtId="0" fontId="9" fillId="0" borderId="46" xfId="56" applyFont="1" applyBorder="1" applyAlignment="1">
      <alignment horizontal="left" vertical="center" wrapText="1"/>
      <protection/>
    </xf>
    <xf numFmtId="0" fontId="9" fillId="0" borderId="49" xfId="56" applyFont="1" applyBorder="1" applyAlignment="1">
      <alignment horizontal="left" vertical="center" wrapText="1"/>
      <protection/>
    </xf>
    <xf numFmtId="0" fontId="9" fillId="0" borderId="47" xfId="56" applyFont="1" applyBorder="1" applyAlignment="1">
      <alignment horizontal="left" vertical="center" wrapText="1"/>
      <protection/>
    </xf>
    <xf numFmtId="0" fontId="10" fillId="0" borderId="52" xfId="56" applyFont="1" applyBorder="1" applyAlignment="1">
      <alignment horizontal="center" wrapText="1"/>
      <protection/>
    </xf>
    <xf numFmtId="0" fontId="6" fillId="0" borderId="32" xfId="56" applyFont="1" applyBorder="1" applyAlignment="1">
      <alignment horizontal="left"/>
      <protection/>
    </xf>
    <xf numFmtId="0" fontId="5" fillId="0" borderId="19" xfId="56" applyFont="1" applyBorder="1" applyAlignment="1">
      <alignment horizontal="center"/>
      <protection/>
    </xf>
    <xf numFmtId="0" fontId="5" fillId="0" borderId="53" xfId="56" applyFont="1" applyBorder="1" applyAlignment="1">
      <alignment horizontal="center"/>
      <protection/>
    </xf>
    <xf numFmtId="0" fontId="5" fillId="0" borderId="54" xfId="56" applyFont="1" applyBorder="1" applyAlignment="1">
      <alignment horizontal="center"/>
      <protection/>
    </xf>
    <xf numFmtId="0" fontId="6" fillId="0" borderId="34" xfId="56" applyFont="1" applyFill="1" applyBorder="1" applyAlignment="1">
      <alignment horizontal="left" vertical="center" wrapText="1"/>
      <protection/>
    </xf>
    <xf numFmtId="0" fontId="6" fillId="0" borderId="55" xfId="56" applyFont="1" applyFill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9" fillId="0" borderId="46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6" fillId="0" borderId="4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51" xfId="0" applyFont="1" applyFill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49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16" fillId="0" borderId="0" xfId="37" applyFont="1" applyBorder="1" applyAlignment="1">
      <alignment horizontal="left"/>
      <protection/>
    </xf>
    <xf numFmtId="0" fontId="18" fillId="0" borderId="10" xfId="37" applyFont="1" applyBorder="1" applyAlignment="1">
      <alignment horizontal="right"/>
      <protection/>
    </xf>
    <xf numFmtId="0" fontId="20" fillId="0" borderId="0" xfId="37" applyFont="1" applyBorder="1" applyAlignment="1">
      <alignment horizontal="left" vertical="top" wrapText="1"/>
      <protection/>
    </xf>
    <xf numFmtId="0" fontId="21" fillId="0" borderId="0" xfId="37" applyFont="1" applyBorder="1" applyAlignment="1">
      <alignment horizontal="left" vertical="top"/>
      <protection/>
    </xf>
    <xf numFmtId="0" fontId="18" fillId="0" borderId="0" xfId="37" applyFont="1" applyBorder="1" applyAlignment="1">
      <alignment horizontal="right"/>
      <protection/>
    </xf>
    <xf numFmtId="0" fontId="5" fillId="0" borderId="19" xfId="73" applyFont="1" applyBorder="1" applyAlignment="1">
      <alignment horizontal="center"/>
      <protection/>
    </xf>
    <xf numFmtId="0" fontId="5" fillId="0" borderId="53" xfId="73" applyFont="1" applyBorder="1" applyAlignment="1">
      <alignment horizontal="center"/>
      <protection/>
    </xf>
    <xf numFmtId="0" fontId="5" fillId="0" borderId="54" xfId="73" applyFont="1" applyBorder="1" applyAlignment="1">
      <alignment horizontal="center"/>
      <protection/>
    </xf>
    <xf numFmtId="0" fontId="10" fillId="0" borderId="0" xfId="73" applyFont="1" applyBorder="1" applyAlignment="1">
      <alignment horizontal="center"/>
      <protection/>
    </xf>
    <xf numFmtId="0" fontId="9" fillId="0" borderId="32" xfId="73" applyFont="1" applyBorder="1" applyAlignment="1">
      <alignment horizontal="left"/>
      <protection/>
    </xf>
    <xf numFmtId="0" fontId="9" fillId="0" borderId="46" xfId="73" applyFont="1" applyBorder="1" applyAlignment="1">
      <alignment horizontal="left"/>
      <protection/>
    </xf>
    <xf numFmtId="0" fontId="9" fillId="0" borderId="47" xfId="73" applyFont="1" applyBorder="1" applyAlignment="1">
      <alignment horizontal="left"/>
      <protection/>
    </xf>
    <xf numFmtId="0" fontId="6" fillId="0" borderId="46" xfId="73" applyFont="1" applyBorder="1" applyAlignment="1">
      <alignment horizontal="center" vertical="center" wrapText="1"/>
      <protection/>
    </xf>
    <xf numFmtId="0" fontId="6" fillId="0" borderId="47" xfId="73" applyFont="1" applyBorder="1" applyAlignment="1">
      <alignment horizontal="center" vertical="center" wrapText="1"/>
      <protection/>
    </xf>
    <xf numFmtId="0" fontId="14" fillId="0" borderId="57" xfId="73" applyFont="1" applyBorder="1" applyAlignment="1">
      <alignment horizontal="left" wrapText="1"/>
      <protection/>
    </xf>
    <xf numFmtId="0" fontId="14" fillId="0" borderId="58" xfId="73" applyFont="1" applyBorder="1" applyAlignment="1">
      <alignment horizontal="left" wrapText="1"/>
      <protection/>
    </xf>
    <xf numFmtId="0" fontId="12" fillId="0" borderId="46" xfId="73" applyFont="1" applyBorder="1" applyAlignment="1">
      <alignment horizontal="left" vertical="center"/>
      <protection/>
    </xf>
    <xf numFmtId="0" fontId="12" fillId="0" borderId="50" xfId="73" applyFont="1" applyBorder="1" applyAlignment="1">
      <alignment horizontal="left" vertical="center"/>
      <protection/>
    </xf>
    <xf numFmtId="0" fontId="12" fillId="0" borderId="50" xfId="73" applyFont="1" applyBorder="1" applyAlignment="1">
      <alignment horizontal="left"/>
      <protection/>
    </xf>
    <xf numFmtId="0" fontId="6" fillId="0" borderId="0" xfId="73" applyFont="1" applyBorder="1" applyAlignment="1">
      <alignment horizontal="center"/>
      <protection/>
    </xf>
    <xf numFmtId="0" fontId="6" fillId="0" borderId="47" xfId="73" applyFont="1" applyBorder="1" applyAlignment="1">
      <alignment horizontal="left"/>
      <protection/>
    </xf>
  </cellXfs>
  <cellStyles count="77">
    <cellStyle name="Normal" xfId="0"/>
    <cellStyle name=" 1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6-Faktura" xfId="49"/>
    <cellStyle name="Normální 10" xfId="50"/>
    <cellStyle name="normální 100" xfId="51"/>
    <cellStyle name="normální 100 2 2" xfId="52"/>
    <cellStyle name="normální 103" xfId="53"/>
    <cellStyle name="Normální 11" xfId="54"/>
    <cellStyle name="Normální 12" xfId="55"/>
    <cellStyle name="Normální 13" xfId="56"/>
    <cellStyle name="Normální 2" xfId="57"/>
    <cellStyle name="Normální 2 2" xfId="58"/>
    <cellStyle name="Normální 2 3" xfId="59"/>
    <cellStyle name="Normální 3" xfId="60"/>
    <cellStyle name="Normální 3 2" xfId="61"/>
    <cellStyle name="Normální 4" xfId="62"/>
    <cellStyle name="normální 4 10 2 2" xfId="63"/>
    <cellStyle name="Normální 4 2" xfId="64"/>
    <cellStyle name="Normální 4 3" xfId="65"/>
    <cellStyle name="Normální 5" xfId="66"/>
    <cellStyle name="Normální 5 2" xfId="67"/>
    <cellStyle name="Normální 6" xfId="68"/>
    <cellStyle name="Normální 7" xfId="69"/>
    <cellStyle name="Normální 8" xfId="70"/>
    <cellStyle name="Normální 9" xfId="71"/>
    <cellStyle name="normální_304 Příloha č.  3 - Zápis o projednání 2" xfId="72"/>
    <cellStyle name="normální_List1" xfId="73"/>
    <cellStyle name="normální_POL.XLS" xfId="74"/>
    <cellStyle name="Poznámka" xfId="75"/>
    <cellStyle name="Percent" xfId="76"/>
    <cellStyle name="Propojená buňka" xfId="77"/>
    <cellStyle name="Správně" xfId="78"/>
    <cellStyle name="Styl 1" xfId="79"/>
    <cellStyle name="Text upozornění" xfId="80"/>
    <cellStyle name="Vstup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6</xdr:row>
      <xdr:rowOff>152400</xdr:rowOff>
    </xdr:from>
    <xdr:to>
      <xdr:col>0</xdr:col>
      <xdr:colOff>1333500</xdr:colOff>
      <xdr:row>7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42975" y="10287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SheetLayoutView="115" zoomScalePageLayoutView="0" workbookViewId="0" topLeftCell="A1">
      <selection activeCell="E28" sqref="E28"/>
    </sheetView>
  </sheetViews>
  <sheetFormatPr defaultColWidth="9.00390625" defaultRowHeight="12.75"/>
  <cols>
    <col min="1" max="1" width="21.875" style="1" customWidth="1"/>
    <col min="2" max="2" width="20.00390625" style="33" customWidth="1"/>
    <col min="3" max="4" width="18.25390625" style="33" customWidth="1"/>
    <col min="5" max="5" width="18.75390625" style="33" customWidth="1"/>
    <col min="6" max="6" width="9.125" style="1" customWidth="1"/>
    <col min="7" max="7" width="23.125" style="1" hidden="1" customWidth="1"/>
    <col min="8" max="8" width="9.125" style="1" customWidth="1"/>
    <col min="9" max="9" width="9.125" style="1" hidden="1" customWidth="1"/>
    <col min="10" max="16384" width="9.125" style="1" customWidth="1"/>
  </cols>
  <sheetData>
    <row r="1" spans="1:5" ht="17.25" customHeight="1">
      <c r="A1" s="167" t="s">
        <v>31</v>
      </c>
      <c r="B1" s="168"/>
      <c r="C1" s="168"/>
      <c r="D1" s="168"/>
      <c r="E1" s="168"/>
    </row>
    <row r="2" spans="1:5" ht="15.75">
      <c r="A2" s="169" t="s">
        <v>67</v>
      </c>
      <c r="B2" s="170"/>
      <c r="C2" s="170"/>
      <c r="D2" s="170"/>
      <c r="E2" s="170"/>
    </row>
    <row r="3" spans="1:5" ht="5.25" customHeight="1" thickBot="1">
      <c r="A3" s="3"/>
      <c r="B3" s="4"/>
      <c r="C3" s="4"/>
      <c r="D3" s="4"/>
      <c r="E3" s="4"/>
    </row>
    <row r="4" spans="1:5" ht="12.75">
      <c r="A4" s="20" t="s">
        <v>1</v>
      </c>
      <c r="B4" s="5"/>
      <c r="C4" s="5"/>
      <c r="D4" s="5"/>
      <c r="E4" s="6"/>
    </row>
    <row r="5" spans="1:5" ht="14.25" customHeight="1">
      <c r="A5" s="75" t="s">
        <v>138</v>
      </c>
      <c r="B5" s="76"/>
      <c r="C5" s="76"/>
      <c r="D5" s="76"/>
      <c r="E5" s="7"/>
    </row>
    <row r="6" spans="1:5" ht="3.75" customHeight="1" thickBot="1">
      <c r="A6" s="8"/>
      <c r="B6" s="9"/>
      <c r="C6" s="9"/>
      <c r="D6" s="9"/>
      <c r="E6" s="10"/>
    </row>
    <row r="7" spans="1:5" ht="14.25" customHeight="1">
      <c r="A7" s="171" t="s">
        <v>2</v>
      </c>
      <c r="B7" s="172"/>
      <c r="C7" s="172"/>
      <c r="D7" s="172"/>
      <c r="E7" s="7"/>
    </row>
    <row r="8" spans="1:5" ht="17.25" customHeight="1">
      <c r="A8" s="174" t="s">
        <v>68</v>
      </c>
      <c r="B8" s="175"/>
      <c r="C8" s="175"/>
      <c r="D8" s="175"/>
      <c r="E8" s="7"/>
    </row>
    <row r="9" spans="1:5" ht="6.75" customHeight="1" thickBot="1">
      <c r="A9" s="8"/>
      <c r="B9" s="9"/>
      <c r="C9" s="9"/>
      <c r="D9" s="9"/>
      <c r="E9" s="10"/>
    </row>
    <row r="10" spans="1:5" ht="6.75" customHeight="1">
      <c r="A10" s="11"/>
      <c r="B10" s="12"/>
      <c r="C10" s="12"/>
      <c r="D10" s="12"/>
      <c r="E10" s="12"/>
    </row>
    <row r="11" spans="1:5" ht="6" customHeight="1" thickBot="1">
      <c r="A11" s="13"/>
      <c r="B11" s="14"/>
      <c r="C11" s="14"/>
      <c r="D11" s="15"/>
      <c r="E11" s="15"/>
    </row>
    <row r="12" spans="1:5" ht="20.25" customHeight="1" thickBot="1">
      <c r="A12" s="16" t="s">
        <v>3</v>
      </c>
      <c r="B12" s="17" t="s">
        <v>4</v>
      </c>
      <c r="C12" s="179" t="s">
        <v>5</v>
      </c>
      <c r="D12" s="179"/>
      <c r="E12" s="179"/>
    </row>
    <row r="13" spans="1:5" ht="12.75" customHeight="1" thickBot="1">
      <c r="A13" s="18" t="s">
        <v>0</v>
      </c>
      <c r="B13" s="15"/>
      <c r="C13" s="179"/>
      <c r="D13" s="179"/>
      <c r="E13" s="179"/>
    </row>
    <row r="14" spans="1:5" ht="18" customHeight="1" thickBot="1">
      <c r="A14" s="34"/>
      <c r="B14" s="38" t="s">
        <v>32</v>
      </c>
      <c r="C14" s="15"/>
      <c r="D14" s="15"/>
      <c r="E14" s="13"/>
    </row>
    <row r="15" spans="1:5" ht="18" customHeight="1" thickBot="1">
      <c r="A15" s="48">
        <f>(A14*0.21)+A14</f>
        <v>0</v>
      </c>
      <c r="B15" s="38" t="s">
        <v>33</v>
      </c>
      <c r="C15" s="15"/>
      <c r="D15" s="15"/>
      <c r="E15" s="13"/>
    </row>
    <row r="16" spans="1:5" ht="5.25" customHeight="1">
      <c r="A16" s="19"/>
      <c r="B16" s="15"/>
      <c r="C16" s="15"/>
      <c r="D16" s="15"/>
      <c r="E16" s="13"/>
    </row>
    <row r="17" spans="1:5" ht="16.5" customHeight="1" thickBot="1">
      <c r="A17" s="173" t="s">
        <v>6</v>
      </c>
      <c r="B17" s="173"/>
      <c r="C17" s="15"/>
      <c r="D17" s="15"/>
      <c r="E17" s="13"/>
    </row>
    <row r="18" spans="1:5" ht="31.5" customHeight="1" thickBot="1">
      <c r="A18" s="20"/>
      <c r="B18" s="53" t="s">
        <v>7</v>
      </c>
      <c r="C18" s="53" t="s">
        <v>8</v>
      </c>
      <c r="D18" s="58" t="s">
        <v>9</v>
      </c>
      <c r="E18" s="57" t="s">
        <v>10</v>
      </c>
    </row>
    <row r="19" spans="1:5" ht="12.75" customHeight="1" thickBot="1">
      <c r="A19" s="21">
        <v>2</v>
      </c>
      <c r="B19" s="22" t="s">
        <v>11</v>
      </c>
      <c r="C19" s="22" t="s">
        <v>12</v>
      </c>
      <c r="D19" s="23" t="s">
        <v>13</v>
      </c>
      <c r="E19" s="24" t="s">
        <v>14</v>
      </c>
    </row>
    <row r="20" spans="1:7" ht="18" customHeight="1" thickBot="1">
      <c r="A20" s="49" t="s">
        <v>42</v>
      </c>
      <c r="B20" s="41">
        <v>0</v>
      </c>
      <c r="C20" s="41">
        <v>0</v>
      </c>
      <c r="D20" s="42">
        <v>0</v>
      </c>
      <c r="E20" s="43">
        <v>0</v>
      </c>
      <c r="G20" s="25">
        <v>7912850</v>
      </c>
    </row>
    <row r="21" spans="1:7" ht="18" customHeight="1" thickBot="1">
      <c r="A21" s="50" t="s">
        <v>34</v>
      </c>
      <c r="B21" s="40">
        <f>B20*0.21</f>
        <v>0</v>
      </c>
      <c r="C21" s="40">
        <f>C20*0.21</f>
        <v>0</v>
      </c>
      <c r="D21" s="40">
        <f>D20*0.21</f>
        <v>0</v>
      </c>
      <c r="E21" s="40">
        <v>0</v>
      </c>
      <c r="G21" s="25"/>
    </row>
    <row r="22" spans="1:7" ht="9.75" customHeight="1">
      <c r="A22" s="26"/>
      <c r="B22" s="15"/>
      <c r="C22" s="15"/>
      <c r="D22" s="15"/>
      <c r="E22" s="15"/>
      <c r="G22" s="25" t="e">
        <f>SUM(#REF!*0.19)</f>
        <v>#REF!</v>
      </c>
    </row>
    <row r="23" spans="1:7" ht="6" customHeight="1">
      <c r="A23" s="26"/>
      <c r="B23" s="15"/>
      <c r="C23" s="15"/>
      <c r="D23" s="15"/>
      <c r="E23" s="15"/>
      <c r="G23" s="25"/>
    </row>
    <row r="24" spans="1:5" ht="16.5" customHeight="1" thickBot="1">
      <c r="A24" s="27" t="s">
        <v>94</v>
      </c>
      <c r="B24" s="28"/>
      <c r="C24" s="59"/>
      <c r="D24" s="13"/>
      <c r="E24" s="13"/>
    </row>
    <row r="25" spans="1:5" ht="33.75" customHeight="1" thickBot="1">
      <c r="A25" s="29"/>
      <c r="B25" s="53" t="s">
        <v>15</v>
      </c>
      <c r="C25" s="53" t="s">
        <v>16</v>
      </c>
      <c r="D25" s="56" t="s">
        <v>17</v>
      </c>
      <c r="E25" s="57" t="s">
        <v>18</v>
      </c>
    </row>
    <row r="26" spans="1:5" ht="12.75" customHeight="1" thickBot="1">
      <c r="A26" s="21">
        <v>7</v>
      </c>
      <c r="B26" s="22" t="s">
        <v>19</v>
      </c>
      <c r="C26" s="22" t="s">
        <v>20</v>
      </c>
      <c r="D26" s="30" t="s">
        <v>21</v>
      </c>
      <c r="E26" s="24" t="s">
        <v>22</v>
      </c>
    </row>
    <row r="27" spans="1:5" s="35" customFormat="1" ht="18" customHeight="1" thickBot="1">
      <c r="A27" s="49" t="s">
        <v>42</v>
      </c>
      <c r="B27" s="44">
        <v>0</v>
      </c>
      <c r="C27" s="44">
        <v>0</v>
      </c>
      <c r="D27" s="45">
        <f>C20+C27</f>
        <v>0</v>
      </c>
      <c r="E27" s="46" t="e">
        <f>D27/A14</f>
        <v>#DIV/0!</v>
      </c>
    </row>
    <row r="28" spans="1:5" s="35" customFormat="1" ht="18" customHeight="1" thickBot="1">
      <c r="A28" s="50" t="s">
        <v>34</v>
      </c>
      <c r="B28" s="41">
        <v>0</v>
      </c>
      <c r="C28" s="41">
        <v>0</v>
      </c>
      <c r="D28" s="41">
        <f>D27*0.21</f>
        <v>0</v>
      </c>
      <c r="E28" s="43"/>
    </row>
    <row r="29" spans="1:5" ht="5.25" customHeight="1">
      <c r="A29" s="26"/>
      <c r="B29" s="15"/>
      <c r="C29" s="15"/>
      <c r="D29" s="15"/>
      <c r="E29" s="15"/>
    </row>
    <row r="30" spans="1:5" ht="9.75" customHeight="1">
      <c r="A30" s="26"/>
      <c r="B30" s="15"/>
      <c r="C30" s="15"/>
      <c r="D30" s="15"/>
      <c r="E30" s="15"/>
    </row>
    <row r="31" spans="1:5" ht="12.75" customHeight="1" thickBot="1">
      <c r="A31" s="173" t="s">
        <v>23</v>
      </c>
      <c r="B31" s="173"/>
      <c r="C31" s="15"/>
      <c r="D31" s="15"/>
      <c r="E31" s="13"/>
    </row>
    <row r="32" spans="1:5" ht="31.5" customHeight="1" thickBot="1">
      <c r="A32" s="20"/>
      <c r="B32" s="53" t="s">
        <v>24</v>
      </c>
      <c r="C32" s="53" t="s">
        <v>17</v>
      </c>
      <c r="D32" s="54" t="s">
        <v>25</v>
      </c>
      <c r="E32" s="55" t="s">
        <v>26</v>
      </c>
    </row>
    <row r="33" spans="1:5" ht="9.75" customHeight="1" thickBot="1">
      <c r="A33" s="21">
        <v>12</v>
      </c>
      <c r="B33" s="22" t="s">
        <v>27</v>
      </c>
      <c r="C33" s="22" t="s">
        <v>28</v>
      </c>
      <c r="D33" s="23" t="s">
        <v>29</v>
      </c>
      <c r="E33" s="24" t="s">
        <v>30</v>
      </c>
    </row>
    <row r="34" spans="1:5" ht="18" customHeight="1" thickBot="1">
      <c r="A34" s="49" t="s">
        <v>42</v>
      </c>
      <c r="B34" s="42">
        <f>B20+B27</f>
        <v>0</v>
      </c>
      <c r="C34" s="42">
        <f>C20+C27</f>
        <v>0</v>
      </c>
      <c r="D34" s="42">
        <v>0</v>
      </c>
      <c r="E34" s="47">
        <v>0</v>
      </c>
    </row>
    <row r="35" spans="1:5" ht="18" customHeight="1" thickBot="1">
      <c r="A35" s="50" t="s">
        <v>34</v>
      </c>
      <c r="B35" s="41">
        <f>B34*0.21</f>
        <v>0</v>
      </c>
      <c r="C35" s="41">
        <f>C34*0.21</f>
        <v>0</v>
      </c>
      <c r="D35" s="41">
        <v>0</v>
      </c>
      <c r="E35" s="43">
        <v>0</v>
      </c>
    </row>
    <row r="36" spans="1:5" ht="18" customHeight="1" thickBot="1">
      <c r="A36" s="49" t="s">
        <v>35</v>
      </c>
      <c r="B36" s="41">
        <f>B35+B34</f>
        <v>0</v>
      </c>
      <c r="C36" s="41">
        <f>C35+C34</f>
        <v>0</v>
      </c>
      <c r="D36" s="41">
        <v>0</v>
      </c>
      <c r="E36" s="43">
        <v>0</v>
      </c>
    </row>
    <row r="37" spans="1:5" ht="8.25" customHeight="1">
      <c r="A37" s="2"/>
      <c r="B37" s="39"/>
      <c r="C37" s="39"/>
      <c r="D37" s="39"/>
      <c r="E37" s="39"/>
    </row>
    <row r="38" spans="1:5" ht="8.25" customHeight="1">
      <c r="A38" s="2"/>
      <c r="B38" s="39"/>
      <c r="C38" s="39"/>
      <c r="D38" s="39"/>
      <c r="E38" s="39"/>
    </row>
    <row r="39" spans="1:5" ht="8.25" customHeight="1">
      <c r="A39" s="2"/>
      <c r="B39" s="39"/>
      <c r="C39" s="39"/>
      <c r="D39" s="39"/>
      <c r="E39" s="39"/>
    </row>
    <row r="40" spans="1:5" ht="12.75" customHeight="1">
      <c r="A40" s="178" t="s">
        <v>36</v>
      </c>
      <c r="B40" s="178"/>
      <c r="C40" s="51"/>
      <c r="D40" s="51"/>
      <c r="E40" s="51"/>
    </row>
    <row r="41" spans="1:5" ht="13.5" customHeight="1">
      <c r="A41" s="176" t="s">
        <v>37</v>
      </c>
      <c r="B41" s="177"/>
      <c r="C41" s="51"/>
      <c r="D41" s="51"/>
      <c r="E41" s="51"/>
    </row>
    <row r="42" spans="1:5" ht="12.75" customHeight="1">
      <c r="A42" s="160" t="s">
        <v>140</v>
      </c>
      <c r="B42" s="161"/>
      <c r="C42" s="51"/>
      <c r="D42" s="51"/>
      <c r="E42" s="51"/>
    </row>
    <row r="43" spans="1:5" ht="12.75" customHeight="1">
      <c r="A43" s="162" t="s">
        <v>38</v>
      </c>
      <c r="B43" s="162"/>
      <c r="C43" s="51"/>
      <c r="D43" s="51"/>
      <c r="E43" s="51"/>
    </row>
    <row r="44" spans="1:5" ht="15" customHeight="1">
      <c r="A44" s="163" t="s">
        <v>39</v>
      </c>
      <c r="B44" s="164"/>
      <c r="C44" s="52"/>
      <c r="D44" s="52"/>
      <c r="E44" s="52"/>
    </row>
    <row r="45" spans="1:14" ht="11.25" customHeight="1">
      <c r="A45" s="165" t="s">
        <v>141</v>
      </c>
      <c r="B45" s="166"/>
      <c r="C45" s="52"/>
      <c r="D45" s="52"/>
      <c r="E45" s="52"/>
      <c r="K45" s="32"/>
      <c r="L45" s="36"/>
      <c r="M45" s="31"/>
      <c r="N45" s="37"/>
    </row>
    <row r="46" spans="1:5" ht="13.5" customHeight="1">
      <c r="A46" s="163" t="s">
        <v>40</v>
      </c>
      <c r="B46" s="164"/>
      <c r="C46" s="52"/>
      <c r="D46" s="52"/>
      <c r="E46" s="52"/>
    </row>
    <row r="47" spans="1:5" ht="12.75" customHeight="1">
      <c r="A47" s="165" t="s">
        <v>142</v>
      </c>
      <c r="B47" s="166"/>
      <c r="C47" s="52"/>
      <c r="D47" s="52"/>
      <c r="E47" s="52"/>
    </row>
    <row r="48" spans="1:5" ht="12.75" customHeight="1">
      <c r="A48" s="163" t="s">
        <v>41</v>
      </c>
      <c r="B48" s="164"/>
      <c r="C48" s="52"/>
      <c r="D48" s="52"/>
      <c r="E48" s="52"/>
    </row>
    <row r="49" spans="1:5" ht="12.75" customHeight="1">
      <c r="A49" s="165" t="s">
        <v>143</v>
      </c>
      <c r="B49" s="166"/>
      <c r="C49" s="52"/>
      <c r="D49" s="52"/>
      <c r="E49" s="52"/>
    </row>
    <row r="50" spans="1:5" ht="8.25" customHeight="1">
      <c r="A50" s="52"/>
      <c r="B50" s="52"/>
      <c r="C50" s="52"/>
      <c r="D50" s="52"/>
      <c r="E50" s="52"/>
    </row>
    <row r="57" ht="14.25">
      <c r="B57" s="156"/>
    </row>
    <row r="60" spans="2:3" ht="12.75">
      <c r="B60" s="159"/>
      <c r="C60" s="159"/>
    </row>
    <row r="62" spans="1:4" ht="12.75">
      <c r="A62" s="157"/>
      <c r="B62" s="158"/>
      <c r="C62" s="158"/>
      <c r="D62" s="158"/>
    </row>
  </sheetData>
  <sheetProtection/>
  <mergeCells count="17">
    <mergeCell ref="A1:E1"/>
    <mergeCell ref="A2:E2"/>
    <mergeCell ref="A7:D7"/>
    <mergeCell ref="A31:B31"/>
    <mergeCell ref="A17:B17"/>
    <mergeCell ref="A47:B47"/>
    <mergeCell ref="A8:D8"/>
    <mergeCell ref="A41:B41"/>
    <mergeCell ref="A40:B40"/>
    <mergeCell ref="C12:E13"/>
    <mergeCell ref="A42:B42"/>
    <mergeCell ref="A43:B43"/>
    <mergeCell ref="A44:B44"/>
    <mergeCell ref="A45:B45"/>
    <mergeCell ref="A49:B49"/>
    <mergeCell ref="A48:B48"/>
    <mergeCell ref="A46:B46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22" sqref="D22"/>
    </sheetView>
  </sheetViews>
  <sheetFormatPr defaultColWidth="9.00390625" defaultRowHeight="12.75"/>
  <cols>
    <col min="2" max="2" width="9.375" style="0" customWidth="1"/>
    <col min="3" max="3" width="35.125" style="0" customWidth="1"/>
    <col min="4" max="4" width="20.125" style="0" customWidth="1"/>
    <col min="5" max="5" width="43.625" style="0" customWidth="1"/>
  </cols>
  <sheetData>
    <row r="1" spans="1:5" ht="18.75" thickBot="1">
      <c r="A1" s="185" t="s">
        <v>59</v>
      </c>
      <c r="B1" s="186"/>
      <c r="C1" s="186"/>
      <c r="D1" s="186"/>
      <c r="E1" s="187"/>
    </row>
    <row r="2" spans="1:5" ht="15.75">
      <c r="A2" s="183" t="s">
        <v>60</v>
      </c>
      <c r="B2" s="183"/>
      <c r="C2" s="183"/>
      <c r="D2" s="183"/>
      <c r="E2" s="183"/>
    </row>
    <row r="3" spans="1:5" ht="12.75" customHeight="1">
      <c r="A3" s="78" t="s">
        <v>136</v>
      </c>
      <c r="B3" s="78"/>
      <c r="C3" s="180" t="s">
        <v>137</v>
      </c>
      <c r="D3" s="181"/>
      <c r="E3" s="182"/>
    </row>
    <row r="4" spans="1:5" ht="12.75">
      <c r="A4" s="184" t="s">
        <v>92</v>
      </c>
      <c r="B4" s="184"/>
      <c r="C4" s="184"/>
      <c r="D4" s="184"/>
      <c r="E4" s="184"/>
    </row>
    <row r="5" spans="1:5" ht="22.5">
      <c r="A5" s="68" t="s">
        <v>61</v>
      </c>
      <c r="B5" s="68" t="s">
        <v>45</v>
      </c>
      <c r="C5" s="68" t="s">
        <v>62</v>
      </c>
      <c r="D5" s="68" t="s">
        <v>63</v>
      </c>
      <c r="E5" s="68" t="s">
        <v>64</v>
      </c>
    </row>
    <row r="6" spans="1:5" ht="12.75">
      <c r="A6" s="68"/>
      <c r="B6" s="68"/>
      <c r="C6" s="68"/>
      <c r="D6" s="85"/>
      <c r="E6" s="85"/>
    </row>
    <row r="7" spans="1:5" ht="20.25" customHeight="1">
      <c r="A7" s="77" t="s">
        <v>82</v>
      </c>
      <c r="B7" s="80" t="s">
        <v>69</v>
      </c>
      <c r="C7" s="68" t="s">
        <v>70</v>
      </c>
      <c r="D7" s="84" t="s">
        <v>91</v>
      </c>
      <c r="E7" s="188" t="s">
        <v>144</v>
      </c>
    </row>
    <row r="8" spans="1:5" ht="22.5">
      <c r="A8" s="77" t="s">
        <v>83</v>
      </c>
      <c r="B8" s="80" t="s">
        <v>71</v>
      </c>
      <c r="C8" s="68" t="s">
        <v>72</v>
      </c>
      <c r="D8" s="84" t="s">
        <v>91</v>
      </c>
      <c r="E8" s="189"/>
    </row>
    <row r="9" spans="1:5" ht="20.25" customHeight="1">
      <c r="A9" s="77" t="s">
        <v>84</v>
      </c>
      <c r="B9" s="80" t="s">
        <v>73</v>
      </c>
      <c r="C9" s="68" t="s">
        <v>74</v>
      </c>
      <c r="D9" s="84" t="s">
        <v>91</v>
      </c>
      <c r="E9" s="189"/>
    </row>
    <row r="10" spans="1:5" ht="22.5">
      <c r="A10" s="77" t="s">
        <v>85</v>
      </c>
      <c r="B10" s="80" t="s">
        <v>75</v>
      </c>
      <c r="C10" s="68" t="s">
        <v>76</v>
      </c>
      <c r="D10" s="84" t="s">
        <v>91</v>
      </c>
      <c r="E10" s="87" t="s">
        <v>66</v>
      </c>
    </row>
    <row r="11" spans="1:5" ht="22.5">
      <c r="A11" s="77" t="s">
        <v>86</v>
      </c>
      <c r="B11" s="80">
        <v>122831101</v>
      </c>
      <c r="C11" s="68" t="s">
        <v>78</v>
      </c>
      <c r="D11" s="84" t="s">
        <v>145</v>
      </c>
      <c r="E11" s="87" t="s">
        <v>66</v>
      </c>
    </row>
    <row r="12" spans="1:5" ht="22.5">
      <c r="A12" s="77" t="s">
        <v>87</v>
      </c>
      <c r="B12" s="80">
        <v>122931109</v>
      </c>
      <c r="C12" s="68" t="s">
        <v>79</v>
      </c>
      <c r="D12" s="84" t="s">
        <v>145</v>
      </c>
      <c r="E12" s="87" t="s">
        <v>66</v>
      </c>
    </row>
    <row r="13" spans="1:5" ht="12.75">
      <c r="A13" s="77" t="s">
        <v>88</v>
      </c>
      <c r="B13" s="80">
        <v>128411101</v>
      </c>
      <c r="C13" s="68" t="s">
        <v>80</v>
      </c>
      <c r="D13" s="84" t="s">
        <v>145</v>
      </c>
      <c r="E13" s="87" t="s">
        <v>66</v>
      </c>
    </row>
    <row r="14" spans="1:5" ht="12.75">
      <c r="A14" s="77" t="s">
        <v>89</v>
      </c>
      <c r="B14" s="80">
        <v>128911109</v>
      </c>
      <c r="C14" s="68" t="s">
        <v>81</v>
      </c>
      <c r="D14" s="84" t="s">
        <v>145</v>
      </c>
      <c r="E14" s="87" t="s">
        <v>66</v>
      </c>
    </row>
    <row r="15" spans="1:5" ht="12.75">
      <c r="A15" s="82"/>
      <c r="B15" s="83"/>
      <c r="C15" s="83"/>
      <c r="D15" s="84"/>
      <c r="E15" s="82"/>
    </row>
    <row r="16" spans="1:5" ht="12.75">
      <c r="A16" s="88"/>
      <c r="B16" s="89"/>
      <c r="C16" s="89"/>
      <c r="D16" s="90"/>
      <c r="E16" s="88"/>
    </row>
    <row r="17" spans="1:4" ht="12.75">
      <c r="A17" s="67" t="s">
        <v>65</v>
      </c>
      <c r="B17" s="67"/>
      <c r="C17" s="67"/>
      <c r="D17" s="69"/>
    </row>
  </sheetData>
  <sheetProtection/>
  <mergeCells count="5">
    <mergeCell ref="C3:E3"/>
    <mergeCell ref="A2:E2"/>
    <mergeCell ref="A4:E4"/>
    <mergeCell ref="A1:E1"/>
    <mergeCell ref="E7:E9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L15" sqref="L15"/>
    </sheetView>
  </sheetViews>
  <sheetFormatPr defaultColWidth="9.00390625" defaultRowHeight="12.75"/>
  <cols>
    <col min="8" max="8" width="13.875" style="0" customWidth="1"/>
    <col min="9" max="9" width="11.75390625" style="0" customWidth="1"/>
    <col min="10" max="10" width="10.875" style="0" customWidth="1"/>
    <col min="11" max="11" width="11.00390625" style="0" customWidth="1"/>
    <col min="12" max="12" width="10.875" style="0" customWidth="1"/>
    <col min="13" max="13" width="13.125" style="0" customWidth="1"/>
    <col min="14" max="14" width="10.25390625" style="0" bestFit="1" customWidth="1"/>
  </cols>
  <sheetData>
    <row r="1" spans="1:12" ht="18.75" thickBot="1">
      <c r="A1" s="190" t="s">
        <v>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ht="15.75">
      <c r="A2" s="193" t="s">
        <v>93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2.75" customHeight="1">
      <c r="A3" s="79" t="s">
        <v>136</v>
      </c>
      <c r="B3" s="79"/>
      <c r="C3" s="198" t="s">
        <v>137</v>
      </c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2.75">
      <c r="A4" s="194" t="s">
        <v>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33.75">
      <c r="A5" s="61" t="s">
        <v>44</v>
      </c>
      <c r="B5" s="61" t="s">
        <v>45</v>
      </c>
      <c r="C5" s="61" t="s">
        <v>46</v>
      </c>
      <c r="D5" s="61" t="s">
        <v>47</v>
      </c>
      <c r="E5" s="61" t="s">
        <v>48</v>
      </c>
      <c r="F5" s="61" t="s">
        <v>49</v>
      </c>
      <c r="G5" s="61" t="s">
        <v>50</v>
      </c>
      <c r="H5" s="61" t="s">
        <v>51</v>
      </c>
      <c r="I5" s="61" t="s">
        <v>52</v>
      </c>
      <c r="J5" s="61" t="s">
        <v>53</v>
      </c>
      <c r="K5" s="61" t="s">
        <v>54</v>
      </c>
      <c r="L5" s="61" t="s">
        <v>55</v>
      </c>
    </row>
    <row r="6" spans="1:12" ht="12.75">
      <c r="A6" s="195" t="s">
        <v>77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2.75">
      <c r="A7" s="70"/>
      <c r="B7" s="80"/>
      <c r="C7" s="71"/>
      <c r="D7" s="72"/>
      <c r="E7" s="72"/>
      <c r="F7" s="73"/>
      <c r="G7" s="73"/>
      <c r="H7" s="81"/>
      <c r="I7" s="74"/>
      <c r="J7" s="74"/>
      <c r="K7" s="74"/>
      <c r="L7" s="74"/>
    </row>
    <row r="8" spans="1:14" ht="12.75">
      <c r="A8" s="70" t="s">
        <v>82</v>
      </c>
      <c r="B8" s="80" t="s">
        <v>69</v>
      </c>
      <c r="C8" s="71"/>
      <c r="D8" s="72">
        <v>372.25</v>
      </c>
      <c r="E8" s="72"/>
      <c r="F8" s="73"/>
      <c r="G8" s="73">
        <v>0</v>
      </c>
      <c r="H8" s="92">
        <v>89</v>
      </c>
      <c r="I8" s="74">
        <f aca="true" t="shared" si="0" ref="I8:I15">ROUND(D8*H8,2)</f>
        <v>33130.25</v>
      </c>
      <c r="J8" s="74">
        <f aca="true" t="shared" si="1" ref="J8:J15">ROUND(E8*H8,2)</f>
        <v>0</v>
      </c>
      <c r="K8" s="74">
        <f>ROUND(F8*H8,2)</f>
        <v>0</v>
      </c>
      <c r="L8" s="74">
        <v>0</v>
      </c>
      <c r="N8" s="146"/>
    </row>
    <row r="9" spans="1:12" ht="12.75">
      <c r="A9" s="70" t="s">
        <v>83</v>
      </c>
      <c r="B9" s="80" t="s">
        <v>71</v>
      </c>
      <c r="C9" s="71"/>
      <c r="D9" s="72">
        <v>186.125</v>
      </c>
      <c r="E9" s="72"/>
      <c r="F9" s="73"/>
      <c r="G9" s="73">
        <v>0</v>
      </c>
      <c r="H9" s="92">
        <v>16.9</v>
      </c>
      <c r="I9" s="74">
        <f t="shared" si="0"/>
        <v>3145.51</v>
      </c>
      <c r="J9" s="74">
        <f t="shared" si="1"/>
        <v>0</v>
      </c>
      <c r="K9" s="74">
        <f>ROUND(F9*H9,2)</f>
        <v>0</v>
      </c>
      <c r="L9" s="74">
        <v>0</v>
      </c>
    </row>
    <row r="10" spans="1:12" ht="12.75">
      <c r="A10" s="70" t="s">
        <v>84</v>
      </c>
      <c r="B10" s="80" t="s">
        <v>73</v>
      </c>
      <c r="C10" s="71"/>
      <c r="D10" s="72">
        <v>372.25</v>
      </c>
      <c r="E10" s="72"/>
      <c r="F10" s="73">
        <v>0</v>
      </c>
      <c r="G10" s="73">
        <v>0</v>
      </c>
      <c r="H10" s="92">
        <v>92</v>
      </c>
      <c r="I10" s="74">
        <f t="shared" si="0"/>
        <v>34247</v>
      </c>
      <c r="J10" s="74">
        <f t="shared" si="1"/>
        <v>0</v>
      </c>
      <c r="K10" s="74">
        <v>0</v>
      </c>
      <c r="L10" s="74">
        <v>0</v>
      </c>
    </row>
    <row r="11" spans="1:12" ht="12.75">
      <c r="A11" s="70" t="s">
        <v>85</v>
      </c>
      <c r="B11" s="80" t="s">
        <v>75</v>
      </c>
      <c r="C11" s="71"/>
      <c r="D11" s="72">
        <v>186.125</v>
      </c>
      <c r="E11" s="72"/>
      <c r="F11" s="73">
        <v>0</v>
      </c>
      <c r="G11" s="73">
        <v>0</v>
      </c>
      <c r="H11" s="92">
        <v>17.2</v>
      </c>
      <c r="I11" s="74">
        <f t="shared" si="0"/>
        <v>3201.35</v>
      </c>
      <c r="J11" s="74">
        <f t="shared" si="1"/>
        <v>0</v>
      </c>
      <c r="K11" s="74">
        <v>0</v>
      </c>
      <c r="L11" s="74">
        <v>0</v>
      </c>
    </row>
    <row r="12" spans="1:12" ht="12.75">
      <c r="A12" s="70" t="s">
        <v>86</v>
      </c>
      <c r="B12" s="80">
        <v>122831101</v>
      </c>
      <c r="C12" s="71"/>
      <c r="D12" s="72"/>
      <c r="E12" s="72"/>
      <c r="F12" s="91">
        <v>0</v>
      </c>
      <c r="G12" s="73">
        <v>0</v>
      </c>
      <c r="H12" s="92">
        <v>345.1</v>
      </c>
      <c r="I12" s="74">
        <f t="shared" si="0"/>
        <v>0</v>
      </c>
      <c r="J12" s="74">
        <f t="shared" si="1"/>
        <v>0</v>
      </c>
      <c r="K12" s="74">
        <v>0</v>
      </c>
      <c r="L12" s="74">
        <v>0</v>
      </c>
    </row>
    <row r="13" spans="1:12" ht="12.75">
      <c r="A13" s="70" t="s">
        <v>87</v>
      </c>
      <c r="B13" s="80">
        <v>122931109</v>
      </c>
      <c r="C13" s="71"/>
      <c r="D13" s="72"/>
      <c r="E13" s="72"/>
      <c r="F13" s="91">
        <v>0</v>
      </c>
      <c r="G13" s="73">
        <f>F13-D13</f>
        <v>0</v>
      </c>
      <c r="H13" s="92">
        <v>547</v>
      </c>
      <c r="I13" s="74">
        <f t="shared" si="0"/>
        <v>0</v>
      </c>
      <c r="J13" s="74">
        <f t="shared" si="1"/>
        <v>0</v>
      </c>
      <c r="K13" s="74">
        <v>0</v>
      </c>
      <c r="L13" s="74">
        <v>0</v>
      </c>
    </row>
    <row r="14" spans="1:12" ht="12.75">
      <c r="A14" s="70" t="s">
        <v>88</v>
      </c>
      <c r="B14" s="80">
        <v>128411101</v>
      </c>
      <c r="C14" s="71"/>
      <c r="D14" s="72"/>
      <c r="E14" s="72"/>
      <c r="F14" s="91">
        <v>0</v>
      </c>
      <c r="G14" s="73">
        <f>F14-D14</f>
        <v>0</v>
      </c>
      <c r="H14" s="92">
        <v>728</v>
      </c>
      <c r="I14" s="74">
        <f t="shared" si="0"/>
        <v>0</v>
      </c>
      <c r="J14" s="74">
        <f t="shared" si="1"/>
        <v>0</v>
      </c>
      <c r="K14" s="74">
        <v>0</v>
      </c>
      <c r="L14" s="74">
        <v>0</v>
      </c>
    </row>
    <row r="15" spans="1:12" ht="12.75">
      <c r="A15" s="70" t="s">
        <v>89</v>
      </c>
      <c r="B15" s="80">
        <v>128911109</v>
      </c>
      <c r="C15" s="71"/>
      <c r="D15" s="72"/>
      <c r="E15" s="72"/>
      <c r="F15" s="91">
        <v>0</v>
      </c>
      <c r="G15" s="73">
        <f>F15-D15</f>
        <v>0</v>
      </c>
      <c r="H15" s="92">
        <v>1516</v>
      </c>
      <c r="I15" s="74">
        <f t="shared" si="0"/>
        <v>0</v>
      </c>
      <c r="J15" s="74">
        <f t="shared" si="1"/>
        <v>0</v>
      </c>
      <c r="K15" s="74">
        <v>0</v>
      </c>
      <c r="L15" s="74">
        <v>0</v>
      </c>
    </row>
    <row r="16" spans="1:13" ht="12.75">
      <c r="A16" s="77"/>
      <c r="B16" s="68"/>
      <c r="C16" s="71"/>
      <c r="D16" s="72"/>
      <c r="E16" s="72"/>
      <c r="F16" s="73"/>
      <c r="G16" s="73"/>
      <c r="H16" s="81"/>
      <c r="I16" s="74"/>
      <c r="J16" s="74"/>
      <c r="K16" s="74"/>
      <c r="L16" s="74"/>
      <c r="M16" s="86"/>
    </row>
    <row r="17" spans="1:12" ht="21.75" customHeight="1">
      <c r="A17" s="201" t="s">
        <v>56</v>
      </c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62">
        <f>SUM(L8:L15)</f>
        <v>0</v>
      </c>
    </row>
    <row r="18" spans="1:12" ht="12.7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ht="12.75">
      <c r="A19" s="205" t="s">
        <v>36</v>
      </c>
      <c r="B19" s="205"/>
      <c r="C19" s="205"/>
      <c r="D19" s="205"/>
      <c r="E19" s="60"/>
      <c r="F19" s="63"/>
      <c r="G19" s="64"/>
      <c r="H19" s="64"/>
      <c r="I19" s="64"/>
      <c r="J19" s="64"/>
      <c r="K19" s="64"/>
      <c r="L19" s="64"/>
    </row>
    <row r="20" spans="1:12" ht="12.75">
      <c r="A20" s="206" t="s">
        <v>37</v>
      </c>
      <c r="B20" s="207"/>
      <c r="C20" s="206" t="s">
        <v>57</v>
      </c>
      <c r="D20" s="208"/>
      <c r="E20" s="208"/>
      <c r="F20" s="207"/>
      <c r="G20" s="194" t="s">
        <v>58</v>
      </c>
      <c r="H20" s="194"/>
      <c r="I20" s="64"/>
      <c r="J20" s="64"/>
      <c r="K20" s="64"/>
      <c r="L20" s="64"/>
    </row>
    <row r="21" spans="1:12" ht="12.75">
      <c r="A21" s="209" t="s">
        <v>140</v>
      </c>
      <c r="B21" s="210"/>
      <c r="C21" s="211"/>
      <c r="D21" s="212"/>
      <c r="E21" s="212"/>
      <c r="F21" s="213"/>
      <c r="G21" s="203"/>
      <c r="H21" s="203"/>
      <c r="I21" s="64"/>
      <c r="J21" s="64"/>
      <c r="K21" s="64"/>
      <c r="L21" s="64"/>
    </row>
    <row r="22" spans="1:12" ht="12.75">
      <c r="A22" s="215" t="s">
        <v>38</v>
      </c>
      <c r="B22" s="215"/>
      <c r="C22" s="215"/>
      <c r="D22" s="215"/>
      <c r="E22" s="65"/>
      <c r="F22" s="63"/>
      <c r="G22" s="63"/>
      <c r="H22" s="64"/>
      <c r="I22" s="64"/>
      <c r="J22" s="64"/>
      <c r="K22" s="64"/>
      <c r="L22" s="64"/>
    </row>
    <row r="23" spans="1:8" ht="12.75">
      <c r="A23" s="216" t="s">
        <v>39</v>
      </c>
      <c r="B23" s="217"/>
      <c r="C23" s="211"/>
      <c r="D23" s="212"/>
      <c r="E23" s="212"/>
      <c r="F23" s="213"/>
      <c r="G23" s="214"/>
      <c r="H23" s="214"/>
    </row>
    <row r="24" spans="1:8" ht="12.75">
      <c r="A24" s="206" t="s">
        <v>141</v>
      </c>
      <c r="B24" s="218"/>
      <c r="C24" s="219"/>
      <c r="D24" s="212"/>
      <c r="E24" s="212"/>
      <c r="F24" s="213"/>
      <c r="G24" s="214"/>
      <c r="H24" s="214"/>
    </row>
    <row r="25" spans="1:8" ht="12.75">
      <c r="A25" s="216" t="s">
        <v>40</v>
      </c>
      <c r="B25" s="217"/>
      <c r="C25" s="211"/>
      <c r="D25" s="212"/>
      <c r="E25" s="212"/>
      <c r="F25" s="213"/>
      <c r="G25" s="214"/>
      <c r="H25" s="214"/>
    </row>
    <row r="26" spans="1:8" ht="12.75">
      <c r="A26" s="206" t="s">
        <v>142</v>
      </c>
      <c r="B26" s="218"/>
      <c r="C26" s="219"/>
      <c r="D26" s="212"/>
      <c r="E26" s="212"/>
      <c r="F26" s="213"/>
      <c r="G26" s="214"/>
      <c r="H26" s="214"/>
    </row>
    <row r="27" spans="1:8" ht="12.75">
      <c r="A27" s="216" t="s">
        <v>41</v>
      </c>
      <c r="B27" s="217"/>
      <c r="C27" s="211"/>
      <c r="D27" s="212"/>
      <c r="E27" s="212"/>
      <c r="F27" s="213"/>
      <c r="G27" s="214"/>
      <c r="H27" s="214"/>
    </row>
    <row r="28" spans="1:8" ht="12.75">
      <c r="A28" s="206" t="s">
        <v>143</v>
      </c>
      <c r="B28" s="218"/>
      <c r="C28" s="219"/>
      <c r="D28" s="212"/>
      <c r="E28" s="212"/>
      <c r="F28" s="213"/>
      <c r="G28" s="214"/>
      <c r="H28" s="214"/>
    </row>
    <row r="29" ht="12.75">
      <c r="A29" s="66"/>
    </row>
  </sheetData>
  <sheetProtection/>
  <mergeCells count="34">
    <mergeCell ref="A28:B28"/>
    <mergeCell ref="C28:F28"/>
    <mergeCell ref="G28:H28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2:D22"/>
    <mergeCell ref="A23:B23"/>
    <mergeCell ref="C23:F23"/>
    <mergeCell ref="G23:H23"/>
    <mergeCell ref="A24:B24"/>
    <mergeCell ref="C24:F24"/>
    <mergeCell ref="G24:H24"/>
    <mergeCell ref="A18:L18"/>
    <mergeCell ref="A19:D19"/>
    <mergeCell ref="A20:B20"/>
    <mergeCell ref="C20:F20"/>
    <mergeCell ref="G20:H20"/>
    <mergeCell ref="A21:B21"/>
    <mergeCell ref="C21:F21"/>
    <mergeCell ref="G21:H21"/>
    <mergeCell ref="A1:L1"/>
    <mergeCell ref="A2:L2"/>
    <mergeCell ref="A4:L4"/>
    <mergeCell ref="A6:L6"/>
    <mergeCell ref="C3:L3"/>
    <mergeCell ref="A17:B17"/>
    <mergeCell ref="C17:K17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PageLayoutView="0" workbookViewId="0" topLeftCell="A31">
      <selection activeCell="I16" sqref="I16"/>
    </sheetView>
  </sheetViews>
  <sheetFormatPr defaultColWidth="8.75390625" defaultRowHeight="12.75"/>
  <cols>
    <col min="1" max="1" width="4.75390625" style="94" customWidth="1"/>
    <col min="2" max="2" width="6.75390625" style="94" customWidth="1"/>
    <col min="3" max="3" width="23.375" style="94" customWidth="1"/>
    <col min="4" max="4" width="20.875" style="94" customWidth="1"/>
    <col min="5" max="5" width="10.625" style="94" customWidth="1"/>
    <col min="6" max="6" width="14.375" style="94" customWidth="1"/>
    <col min="7" max="7" width="13.00390625" style="94" bestFit="1" customWidth="1"/>
    <col min="8" max="8" width="14.00390625" style="94" bestFit="1" customWidth="1"/>
    <col min="9" max="9" width="12.875" style="94" bestFit="1" customWidth="1"/>
    <col min="10" max="10" width="13.00390625" style="94" bestFit="1" customWidth="1"/>
    <col min="11" max="11" width="14.875" style="94" customWidth="1"/>
    <col min="12" max="12" width="12.875" style="94" bestFit="1" customWidth="1"/>
    <col min="13" max="13" width="14.875" style="94" customWidth="1"/>
    <col min="14" max="15" width="15.75390625" style="94" bestFit="1" customWidth="1"/>
    <col min="16" max="16384" width="8.75390625" style="94" customWidth="1"/>
  </cols>
  <sheetData>
    <row r="2" spans="1:15" ht="20.25">
      <c r="A2" s="220" t="s">
        <v>95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20.25">
      <c r="A3" s="93" t="s">
        <v>1</v>
      </c>
      <c r="B3" s="93"/>
      <c r="C3" s="93"/>
      <c r="D3" s="93"/>
      <c r="E3" s="93" t="s">
        <v>138</v>
      </c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2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3.5" customHeight="1" thickBot="1">
      <c r="A6" s="95"/>
      <c r="B6" s="95"/>
      <c r="C6" s="95"/>
      <c r="D6" s="95"/>
      <c r="E6" s="95"/>
      <c r="F6" s="221" t="s">
        <v>96</v>
      </c>
      <c r="G6" s="221"/>
      <c r="H6" s="221"/>
      <c r="I6" s="96"/>
      <c r="J6" s="96"/>
      <c r="K6" s="96"/>
      <c r="L6" s="96"/>
      <c r="M6" s="96"/>
      <c r="N6" s="96"/>
      <c r="O6" s="96"/>
    </row>
    <row r="7" spans="1:15" ht="63" customHeight="1" thickBot="1">
      <c r="A7" s="222" t="s">
        <v>97</v>
      </c>
      <c r="B7" s="222"/>
      <c r="C7" s="222"/>
      <c r="D7" s="96"/>
      <c r="E7" s="96"/>
      <c r="F7" s="97" t="s">
        <v>98</v>
      </c>
      <c r="G7" s="98" t="s">
        <v>131</v>
      </c>
      <c r="H7" s="99" t="s">
        <v>132</v>
      </c>
      <c r="I7" s="96"/>
      <c r="J7" s="96"/>
      <c r="K7" s="96"/>
      <c r="L7" s="96"/>
      <c r="M7" s="96"/>
      <c r="N7" s="96"/>
      <c r="O7" s="96"/>
    </row>
    <row r="8" spans="1:15" ht="12.75" customHeight="1">
      <c r="A8" s="223" t="s">
        <v>99</v>
      </c>
      <c r="B8" s="223"/>
      <c r="C8" s="223"/>
      <c r="D8" s="223"/>
      <c r="E8" s="223"/>
      <c r="F8" s="100">
        <v>1</v>
      </c>
      <c r="G8" s="101">
        <v>2</v>
      </c>
      <c r="H8" s="102">
        <v>3</v>
      </c>
      <c r="I8" s="96"/>
      <c r="J8" s="96"/>
      <c r="K8" s="96"/>
      <c r="L8" s="96" t="s">
        <v>100</v>
      </c>
      <c r="M8" s="96"/>
      <c r="N8" s="96"/>
      <c r="O8" s="96"/>
    </row>
    <row r="9" spans="1:15" ht="19.5" customHeight="1" thickBot="1">
      <c r="A9" s="96"/>
      <c r="B9" s="96"/>
      <c r="C9" s="96"/>
      <c r="D9" s="96"/>
      <c r="E9" s="96"/>
      <c r="F9" s="103">
        <v>6988609.57</v>
      </c>
      <c r="G9" s="104">
        <f>'1_zápis o změně SO'!E34</f>
        <v>0</v>
      </c>
      <c r="H9" s="105">
        <v>0</v>
      </c>
      <c r="I9" s="96"/>
      <c r="J9" s="96"/>
      <c r="K9" s="96"/>
      <c r="L9" s="96"/>
      <c r="M9" s="96"/>
      <c r="N9" s="96"/>
      <c r="O9" s="96"/>
    </row>
    <row r="10" spans="1:15" ht="12.75" customHeight="1">
      <c r="A10" s="96"/>
      <c r="B10" s="96"/>
      <c r="C10" s="96"/>
      <c r="D10" s="96"/>
      <c r="E10" s="96"/>
      <c r="F10" s="106"/>
      <c r="G10" s="106"/>
      <c r="H10" s="106"/>
      <c r="I10" s="96"/>
      <c r="J10" s="96"/>
      <c r="K10" s="96"/>
      <c r="L10" s="96"/>
      <c r="M10" s="96"/>
      <c r="N10" s="96"/>
      <c r="O10" s="96"/>
    </row>
    <row r="11" spans="1:15" ht="12.75" customHeight="1">
      <c r="A11" s="96"/>
      <c r="B11" s="96"/>
      <c r="C11" s="96"/>
      <c r="D11" s="96"/>
      <c r="E11" s="96"/>
      <c r="F11" s="106"/>
      <c r="G11" s="106"/>
      <c r="H11" s="106"/>
      <c r="I11" s="96"/>
      <c r="J11" s="96"/>
      <c r="K11" s="96"/>
      <c r="L11" s="96"/>
      <c r="M11" s="96"/>
      <c r="N11" s="96"/>
      <c r="O11" s="96"/>
    </row>
    <row r="12" spans="1:15" ht="12.75" customHeight="1" thickBot="1">
      <c r="A12" s="107"/>
      <c r="B12" s="107"/>
      <c r="C12" s="224" t="s">
        <v>96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</row>
    <row r="13" spans="1:15" ht="34.5" thickBot="1">
      <c r="A13" s="108" t="s">
        <v>101</v>
      </c>
      <c r="B13" s="109" t="s">
        <v>102</v>
      </c>
      <c r="C13" s="110" t="s">
        <v>103</v>
      </c>
      <c r="D13" s="110" t="s">
        <v>104</v>
      </c>
      <c r="E13" s="110" t="s">
        <v>105</v>
      </c>
      <c r="F13" s="110" t="s">
        <v>106</v>
      </c>
      <c r="G13" s="110" t="s">
        <v>107</v>
      </c>
      <c r="H13" s="110" t="s">
        <v>108</v>
      </c>
      <c r="I13" s="111" t="s">
        <v>109</v>
      </c>
      <c r="J13" s="111" t="s">
        <v>110</v>
      </c>
      <c r="K13" s="111" t="s">
        <v>111</v>
      </c>
      <c r="L13" s="111" t="s">
        <v>112</v>
      </c>
      <c r="M13" s="111" t="s">
        <v>113</v>
      </c>
      <c r="N13" s="111"/>
      <c r="O13" s="112"/>
    </row>
    <row r="14" spans="1:15" ht="13.5" thickBot="1">
      <c r="A14" s="113">
        <v>4</v>
      </c>
      <c r="B14" s="114">
        <v>5</v>
      </c>
      <c r="C14" s="115">
        <v>6</v>
      </c>
      <c r="D14" s="115">
        <v>7</v>
      </c>
      <c r="E14" s="115">
        <v>8</v>
      </c>
      <c r="F14" s="115" t="s">
        <v>114</v>
      </c>
      <c r="G14" s="115" t="s">
        <v>115</v>
      </c>
      <c r="H14" s="115" t="s">
        <v>116</v>
      </c>
      <c r="I14" s="115" t="s">
        <v>117</v>
      </c>
      <c r="J14" s="115" t="s">
        <v>118</v>
      </c>
      <c r="K14" s="115" t="s">
        <v>119</v>
      </c>
      <c r="L14" s="115" t="s">
        <v>120</v>
      </c>
      <c r="M14" s="115" t="s">
        <v>121</v>
      </c>
      <c r="N14" s="115"/>
      <c r="O14" s="116"/>
    </row>
    <row r="15" spans="1:15" ht="39" customHeight="1">
      <c r="A15" s="117">
        <v>1</v>
      </c>
      <c r="B15" s="118" t="s">
        <v>133</v>
      </c>
      <c r="C15" s="119" t="s">
        <v>134</v>
      </c>
      <c r="D15" s="120" t="s">
        <v>135</v>
      </c>
      <c r="E15" s="118" t="s">
        <v>122</v>
      </c>
      <c r="F15" s="121">
        <v>0</v>
      </c>
      <c r="G15" s="121">
        <f>'1_zápis o změně SO'!B34</f>
        <v>0</v>
      </c>
      <c r="H15" s="121">
        <f>G15+F15</f>
        <v>0</v>
      </c>
      <c r="I15" s="121">
        <v>0</v>
      </c>
      <c r="J15" s="121">
        <f>'1_zápis o změně SO'!C34</f>
        <v>0</v>
      </c>
      <c r="K15" s="121">
        <f>J15</f>
        <v>0</v>
      </c>
      <c r="L15" s="121">
        <v>0</v>
      </c>
      <c r="M15" s="121">
        <v>0</v>
      </c>
      <c r="N15" s="122"/>
      <c r="O15" s="123"/>
    </row>
    <row r="16" spans="1:15" ht="12.75" customHeight="1">
      <c r="A16" s="117"/>
      <c r="B16" s="118"/>
      <c r="C16" s="119"/>
      <c r="D16" s="120"/>
      <c r="E16" s="118"/>
      <c r="F16" s="121"/>
      <c r="G16" s="121"/>
      <c r="H16" s="121"/>
      <c r="I16" s="121"/>
      <c r="J16" s="121"/>
      <c r="K16" s="121"/>
      <c r="L16" s="121"/>
      <c r="M16" s="121"/>
      <c r="N16" s="122"/>
      <c r="O16" s="123"/>
    </row>
    <row r="17" spans="1:15" ht="12.75" customHeight="1">
      <c r="A17" s="117"/>
      <c r="B17" s="118"/>
      <c r="C17" s="119"/>
      <c r="D17" s="120"/>
      <c r="E17" s="118"/>
      <c r="F17" s="121"/>
      <c r="G17" s="121"/>
      <c r="H17" s="121"/>
      <c r="I17" s="121"/>
      <c r="J17" s="121"/>
      <c r="K17" s="121"/>
      <c r="L17" s="121"/>
      <c r="M17" s="121"/>
      <c r="N17" s="122"/>
      <c r="O17" s="123"/>
    </row>
    <row r="18" spans="1:15" ht="12.75">
      <c r="A18" s="124"/>
      <c r="B18" s="125"/>
      <c r="C18" s="126"/>
      <c r="D18" s="126"/>
      <c r="E18" s="126"/>
      <c r="F18" s="127"/>
      <c r="G18" s="127"/>
      <c r="H18" s="127"/>
      <c r="I18" s="127"/>
      <c r="J18" s="127"/>
      <c r="K18" s="127"/>
      <c r="L18" s="127"/>
      <c r="M18" s="127"/>
      <c r="N18" s="128"/>
      <c r="O18" s="129"/>
    </row>
    <row r="19" spans="1:15" ht="12.75">
      <c r="A19" s="124"/>
      <c r="B19" s="125"/>
      <c r="C19" s="126"/>
      <c r="D19" s="126"/>
      <c r="E19" s="126"/>
      <c r="F19" s="127"/>
      <c r="G19" s="127"/>
      <c r="H19" s="127"/>
      <c r="I19" s="127"/>
      <c r="J19" s="127"/>
      <c r="K19" s="127"/>
      <c r="L19" s="127"/>
      <c r="M19" s="127"/>
      <c r="N19" s="128"/>
      <c r="O19" s="129"/>
    </row>
    <row r="20" spans="1:15" ht="12.75">
      <c r="A20" s="124"/>
      <c r="B20" s="125"/>
      <c r="C20" s="126"/>
      <c r="D20" s="126"/>
      <c r="E20" s="126"/>
      <c r="F20" s="127"/>
      <c r="G20" s="127"/>
      <c r="H20" s="127"/>
      <c r="I20" s="127"/>
      <c r="J20" s="127"/>
      <c r="K20" s="127"/>
      <c r="L20" s="127"/>
      <c r="M20" s="127"/>
      <c r="N20" s="128"/>
      <c r="O20" s="129"/>
    </row>
    <row r="21" spans="1:15" ht="12.75">
      <c r="A21" s="124"/>
      <c r="B21" s="125"/>
      <c r="C21" s="126"/>
      <c r="D21" s="126"/>
      <c r="E21" s="126"/>
      <c r="F21" s="127"/>
      <c r="G21" s="127"/>
      <c r="H21" s="127"/>
      <c r="I21" s="127"/>
      <c r="J21" s="127"/>
      <c r="K21" s="127"/>
      <c r="L21" s="127"/>
      <c r="M21" s="127"/>
      <c r="N21" s="128"/>
      <c r="O21" s="129"/>
    </row>
    <row r="22" spans="1:15" ht="12.75">
      <c r="A22" s="124"/>
      <c r="B22" s="125"/>
      <c r="C22" s="126"/>
      <c r="D22" s="126"/>
      <c r="E22" s="126"/>
      <c r="F22" s="127"/>
      <c r="G22" s="127"/>
      <c r="H22" s="127"/>
      <c r="I22" s="127"/>
      <c r="J22" s="127"/>
      <c r="K22" s="127"/>
      <c r="L22" s="127"/>
      <c r="M22" s="127"/>
      <c r="N22" s="128"/>
      <c r="O22" s="129"/>
    </row>
    <row r="23" spans="1:15" ht="12.75">
      <c r="A23" s="124"/>
      <c r="B23" s="125"/>
      <c r="C23" s="126"/>
      <c r="D23" s="126"/>
      <c r="E23" s="126"/>
      <c r="F23" s="127"/>
      <c r="G23" s="127"/>
      <c r="H23" s="127"/>
      <c r="I23" s="127"/>
      <c r="J23" s="127"/>
      <c r="K23" s="127"/>
      <c r="L23" s="127"/>
      <c r="M23" s="127"/>
      <c r="N23" s="128"/>
      <c r="O23" s="129"/>
    </row>
    <row r="24" spans="1:15" ht="12.75">
      <c r="A24" s="124"/>
      <c r="B24" s="125"/>
      <c r="C24" s="126"/>
      <c r="D24" s="126"/>
      <c r="E24" s="126"/>
      <c r="F24" s="127"/>
      <c r="G24" s="127"/>
      <c r="H24" s="127"/>
      <c r="I24" s="127"/>
      <c r="J24" s="127"/>
      <c r="K24" s="127"/>
      <c r="L24" s="127"/>
      <c r="M24" s="127"/>
      <c r="N24" s="128"/>
      <c r="O24" s="129"/>
    </row>
    <row r="25" spans="1:15" ht="12.75">
      <c r="A25" s="124"/>
      <c r="B25" s="125"/>
      <c r="C25" s="126"/>
      <c r="D25" s="126"/>
      <c r="E25" s="126"/>
      <c r="F25" s="127"/>
      <c r="G25" s="127"/>
      <c r="H25" s="127"/>
      <c r="I25" s="127"/>
      <c r="J25" s="127"/>
      <c r="K25" s="127"/>
      <c r="L25" s="127"/>
      <c r="M25" s="127"/>
      <c r="N25" s="128"/>
      <c r="O25" s="129"/>
    </row>
    <row r="26" spans="1:15" ht="12.75">
      <c r="A26" s="124"/>
      <c r="B26" s="125"/>
      <c r="C26" s="126"/>
      <c r="D26" s="126"/>
      <c r="E26" s="126"/>
      <c r="F26" s="127"/>
      <c r="G26" s="127"/>
      <c r="H26" s="127"/>
      <c r="I26" s="127"/>
      <c r="J26" s="127"/>
      <c r="K26" s="127"/>
      <c r="L26" s="127"/>
      <c r="M26" s="127"/>
      <c r="N26" s="128"/>
      <c r="O26" s="129"/>
    </row>
    <row r="27" spans="1:15" ht="12.75">
      <c r="A27" s="124"/>
      <c r="B27" s="125"/>
      <c r="C27" s="126"/>
      <c r="D27" s="126"/>
      <c r="E27" s="126"/>
      <c r="F27" s="127"/>
      <c r="G27" s="127"/>
      <c r="H27" s="127"/>
      <c r="I27" s="127"/>
      <c r="J27" s="127"/>
      <c r="K27" s="127"/>
      <c r="L27" s="127"/>
      <c r="M27" s="127"/>
      <c r="N27" s="128"/>
      <c r="O27" s="129"/>
    </row>
    <row r="28" spans="1:15" ht="12.75">
      <c r="A28" s="124"/>
      <c r="B28" s="125"/>
      <c r="C28" s="126"/>
      <c r="D28" s="126"/>
      <c r="E28" s="126"/>
      <c r="F28" s="127"/>
      <c r="G28" s="127"/>
      <c r="H28" s="127"/>
      <c r="I28" s="127"/>
      <c r="J28" s="127"/>
      <c r="K28" s="127"/>
      <c r="L28" s="127"/>
      <c r="M28" s="127"/>
      <c r="N28" s="128"/>
      <c r="O28" s="129"/>
    </row>
    <row r="29" spans="1:15" ht="12.75">
      <c r="A29" s="124"/>
      <c r="B29" s="125"/>
      <c r="C29" s="126"/>
      <c r="D29" s="126"/>
      <c r="E29" s="126"/>
      <c r="F29" s="127"/>
      <c r="G29" s="127"/>
      <c r="H29" s="127"/>
      <c r="I29" s="127"/>
      <c r="J29" s="127"/>
      <c r="K29" s="127"/>
      <c r="L29" s="127"/>
      <c r="M29" s="127"/>
      <c r="N29" s="128"/>
      <c r="O29" s="129"/>
    </row>
    <row r="30" spans="1:15" ht="12.75">
      <c r="A30" s="124"/>
      <c r="B30" s="125"/>
      <c r="C30" s="126"/>
      <c r="D30" s="126"/>
      <c r="E30" s="126"/>
      <c r="F30" s="127"/>
      <c r="G30" s="127"/>
      <c r="H30" s="127"/>
      <c r="I30" s="127"/>
      <c r="J30" s="127"/>
      <c r="K30" s="127"/>
      <c r="L30" s="127"/>
      <c r="M30" s="127"/>
      <c r="N30" s="128"/>
      <c r="O30" s="129"/>
    </row>
    <row r="31" spans="1:15" ht="12.75">
      <c r="A31" s="124"/>
      <c r="B31" s="125"/>
      <c r="C31" s="126"/>
      <c r="D31" s="126"/>
      <c r="E31" s="126"/>
      <c r="F31" s="127"/>
      <c r="G31" s="127"/>
      <c r="H31" s="127"/>
      <c r="I31" s="127"/>
      <c r="J31" s="127"/>
      <c r="K31" s="127"/>
      <c r="L31" s="127"/>
      <c r="M31" s="127"/>
      <c r="N31" s="128"/>
      <c r="O31" s="129"/>
    </row>
    <row r="32" spans="1:15" ht="12.75">
      <c r="A32" s="124"/>
      <c r="B32" s="125"/>
      <c r="C32" s="126"/>
      <c r="D32" s="126"/>
      <c r="E32" s="126"/>
      <c r="F32" s="127"/>
      <c r="G32" s="127"/>
      <c r="H32" s="127"/>
      <c r="I32" s="127"/>
      <c r="J32" s="127"/>
      <c r="K32" s="127"/>
      <c r="L32" s="127"/>
      <c r="M32" s="127"/>
      <c r="N32" s="128"/>
      <c r="O32" s="129"/>
    </row>
    <row r="33" spans="1:15" ht="12.75">
      <c r="A33" s="124"/>
      <c r="B33" s="125"/>
      <c r="C33" s="126"/>
      <c r="D33" s="126"/>
      <c r="E33" s="126"/>
      <c r="F33" s="127"/>
      <c r="G33" s="127"/>
      <c r="H33" s="127"/>
      <c r="I33" s="127"/>
      <c r="J33" s="127"/>
      <c r="K33" s="127"/>
      <c r="L33" s="127"/>
      <c r="M33" s="127"/>
      <c r="N33" s="128"/>
      <c r="O33" s="129"/>
    </row>
    <row r="34" spans="1:15" ht="12.75">
      <c r="A34" s="124"/>
      <c r="B34" s="125"/>
      <c r="C34" s="126"/>
      <c r="D34" s="126"/>
      <c r="E34" s="126"/>
      <c r="F34" s="127"/>
      <c r="G34" s="127"/>
      <c r="H34" s="127"/>
      <c r="I34" s="127"/>
      <c r="J34" s="127"/>
      <c r="K34" s="127"/>
      <c r="L34" s="127"/>
      <c r="M34" s="127"/>
      <c r="N34" s="128"/>
      <c r="O34" s="129"/>
    </row>
    <row r="35" spans="1:15" ht="12.75">
      <c r="A35" s="124"/>
      <c r="B35" s="125"/>
      <c r="C35" s="126"/>
      <c r="D35" s="126"/>
      <c r="E35" s="126"/>
      <c r="F35" s="127"/>
      <c r="G35" s="127"/>
      <c r="H35" s="127"/>
      <c r="I35" s="127"/>
      <c r="J35" s="127"/>
      <c r="K35" s="127"/>
      <c r="L35" s="127"/>
      <c r="M35" s="127"/>
      <c r="N35" s="128"/>
      <c r="O35" s="129"/>
    </row>
    <row r="36" spans="1:15" ht="12.75">
      <c r="A36" s="124"/>
      <c r="B36" s="125"/>
      <c r="C36" s="126"/>
      <c r="D36" s="126"/>
      <c r="E36" s="126"/>
      <c r="F36" s="127"/>
      <c r="G36" s="127"/>
      <c r="H36" s="127"/>
      <c r="I36" s="127"/>
      <c r="J36" s="127"/>
      <c r="K36" s="127"/>
      <c r="L36" s="127"/>
      <c r="M36" s="127"/>
      <c r="N36" s="128"/>
      <c r="O36" s="129"/>
    </row>
    <row r="37" spans="1:15" ht="12.75">
      <c r="A37" s="124"/>
      <c r="B37" s="125"/>
      <c r="C37" s="126"/>
      <c r="D37" s="126"/>
      <c r="E37" s="126"/>
      <c r="F37" s="127"/>
      <c r="G37" s="127"/>
      <c r="H37" s="127"/>
      <c r="I37" s="127"/>
      <c r="J37" s="127"/>
      <c r="K37" s="127"/>
      <c r="L37" s="127"/>
      <c r="M37" s="127"/>
      <c r="N37" s="128"/>
      <c r="O37" s="129"/>
    </row>
    <row r="38" spans="1:15" ht="13.5" thickBot="1">
      <c r="A38" s="130"/>
      <c r="B38" s="131"/>
      <c r="C38" s="132"/>
      <c r="D38" s="132"/>
      <c r="E38" s="132"/>
      <c r="F38" s="133"/>
      <c r="G38" s="133"/>
      <c r="H38" s="134"/>
      <c r="I38" s="134"/>
      <c r="J38" s="133"/>
      <c r="K38" s="134"/>
      <c r="L38" s="134"/>
      <c r="M38" s="134"/>
      <c r="N38" s="135"/>
      <c r="O38" s="136"/>
    </row>
    <row r="40" ht="12.75">
      <c r="M40" s="137"/>
    </row>
  </sheetData>
  <sheetProtection/>
  <mergeCells count="5">
    <mergeCell ref="A2:O2"/>
    <mergeCell ref="F6:H6"/>
    <mergeCell ref="A7:C7"/>
    <mergeCell ref="A8:E8"/>
    <mergeCell ref="C12:O12"/>
  </mergeCells>
  <printOptions/>
  <pageMargins left="0.7" right="0.7" top="0.787401575" bottom="0.787401575" header="0.3" footer="0.3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6.625" style="0" customWidth="1"/>
    <col min="2" max="2" width="35.25390625" style="0" customWidth="1"/>
    <col min="3" max="7" width="15.75390625" style="0" customWidth="1"/>
    <col min="8" max="8" width="12.875" style="0" customWidth="1"/>
    <col min="9" max="9" width="13.375" style="0" bestFit="1" customWidth="1"/>
  </cols>
  <sheetData>
    <row r="1" spans="1:7" ht="18.75" thickBot="1">
      <c r="A1" s="225" t="s">
        <v>123</v>
      </c>
      <c r="B1" s="226"/>
      <c r="C1" s="226"/>
      <c r="D1" s="226"/>
      <c r="E1" s="226"/>
      <c r="F1" s="226"/>
      <c r="G1" s="227"/>
    </row>
    <row r="2" spans="1:7" ht="15.75">
      <c r="A2" s="228" t="s">
        <v>124</v>
      </c>
      <c r="B2" s="228"/>
      <c r="C2" s="228"/>
      <c r="D2" s="228"/>
      <c r="E2" s="228"/>
      <c r="F2" s="228"/>
      <c r="G2" s="228"/>
    </row>
    <row r="3" spans="1:7" ht="12.75">
      <c r="A3" s="229"/>
      <c r="B3" s="229"/>
      <c r="C3" s="230" t="s">
        <v>139</v>
      </c>
      <c r="D3" s="162"/>
      <c r="E3" s="162"/>
      <c r="F3" s="162"/>
      <c r="G3" s="231"/>
    </row>
    <row r="4" spans="1:7" ht="22.5" customHeight="1">
      <c r="A4" s="232" t="s">
        <v>125</v>
      </c>
      <c r="B4" s="233"/>
      <c r="C4" s="138" t="s">
        <v>126</v>
      </c>
      <c r="D4" s="138" t="s">
        <v>127</v>
      </c>
      <c r="E4" s="138" t="s">
        <v>128</v>
      </c>
      <c r="F4" s="138" t="s">
        <v>129</v>
      </c>
      <c r="G4" s="138" t="s">
        <v>130</v>
      </c>
    </row>
    <row r="5" spans="1:9" ht="22.5" customHeight="1">
      <c r="A5" s="139" t="s">
        <v>68</v>
      </c>
      <c r="B5" s="140"/>
      <c r="C5" s="141">
        <f>'1_zápis o změně SO'!A14</f>
        <v>0</v>
      </c>
      <c r="D5" s="141">
        <f>'1_zápis o změně SO'!B27</f>
        <v>0</v>
      </c>
      <c r="E5" s="142">
        <f>'1_zápis o změně SO'!C27</f>
        <v>0</v>
      </c>
      <c r="F5" s="143">
        <f>C5+D5+E5</f>
        <v>0</v>
      </c>
      <c r="G5" s="144">
        <f>F5-C5</f>
        <v>0</v>
      </c>
      <c r="H5" s="145"/>
      <c r="I5" s="146"/>
    </row>
    <row r="6" spans="1:8" ht="22.5" customHeight="1">
      <c r="A6" s="147"/>
      <c r="B6" s="148"/>
      <c r="C6" s="141"/>
      <c r="D6" s="141"/>
      <c r="E6" s="141"/>
      <c r="F6" s="141"/>
      <c r="G6" s="149"/>
      <c r="H6" s="145"/>
    </row>
    <row r="7" spans="1:9" ht="22.5" customHeight="1">
      <c r="A7" s="147"/>
      <c r="B7" s="148"/>
      <c r="C7" s="149"/>
      <c r="D7" s="149"/>
      <c r="E7" s="149"/>
      <c r="F7" s="149"/>
      <c r="G7" s="149"/>
      <c r="H7" s="145"/>
      <c r="I7" s="150"/>
    </row>
    <row r="8" spans="1:9" ht="22.5" customHeight="1">
      <c r="A8" s="147"/>
      <c r="B8" s="148"/>
      <c r="C8" s="149"/>
      <c r="D8" s="149"/>
      <c r="E8" s="149"/>
      <c r="F8" s="149"/>
      <c r="G8" s="149"/>
      <c r="H8" s="145"/>
      <c r="I8" s="150"/>
    </row>
    <row r="9" spans="1:9" ht="22.5" customHeight="1">
      <c r="A9" s="147"/>
      <c r="B9" s="148"/>
      <c r="C9" s="149"/>
      <c r="D9" s="149"/>
      <c r="E9" s="149"/>
      <c r="F9" s="149"/>
      <c r="G9" s="149"/>
      <c r="H9" s="145"/>
      <c r="I9" s="150"/>
    </row>
    <row r="10" spans="1:8" ht="22.5" customHeight="1">
      <c r="A10" s="147"/>
      <c r="B10" s="151"/>
      <c r="C10" s="149"/>
      <c r="D10" s="149"/>
      <c r="E10" s="149"/>
      <c r="F10" s="149"/>
      <c r="G10" s="149"/>
      <c r="H10" s="145"/>
    </row>
    <row r="11" spans="1:7" ht="22.5" customHeight="1">
      <c r="A11" s="147"/>
      <c r="B11" s="151"/>
      <c r="C11" s="152"/>
      <c r="D11" s="152"/>
      <c r="E11" s="152"/>
      <c r="F11" s="152"/>
      <c r="G11" s="152"/>
    </row>
    <row r="12" spans="1:7" ht="22.5" customHeight="1">
      <c r="A12" s="147"/>
      <c r="B12" s="151"/>
      <c r="C12" s="152"/>
      <c r="D12" s="152"/>
      <c r="E12" s="152"/>
      <c r="F12" s="152"/>
      <c r="G12" s="152"/>
    </row>
    <row r="13" spans="1:7" ht="22.5" customHeight="1">
      <c r="A13" s="147"/>
      <c r="B13" s="151"/>
      <c r="C13" s="152"/>
      <c r="D13" s="152"/>
      <c r="E13" s="152"/>
      <c r="F13" s="152"/>
      <c r="G13" s="152"/>
    </row>
    <row r="14" spans="1:7" ht="22.5" customHeight="1">
      <c r="A14" s="147"/>
      <c r="B14" s="151"/>
      <c r="C14" s="152"/>
      <c r="D14" s="152"/>
      <c r="E14" s="152"/>
      <c r="F14" s="152"/>
      <c r="G14" s="152"/>
    </row>
    <row r="15" spans="1:7" ht="22.5" customHeight="1">
      <c r="A15" s="147"/>
      <c r="B15" s="151"/>
      <c r="C15" s="152"/>
      <c r="D15" s="152"/>
      <c r="E15" s="152"/>
      <c r="F15" s="152"/>
      <c r="G15" s="152"/>
    </row>
    <row r="16" spans="1:7" ht="22.5" customHeight="1">
      <c r="A16" s="147"/>
      <c r="B16" s="151"/>
      <c r="C16" s="152"/>
      <c r="D16" s="152"/>
      <c r="E16" s="152"/>
      <c r="F16" s="152"/>
      <c r="G16" s="152"/>
    </row>
    <row r="17" spans="1:7" ht="22.5" customHeight="1">
      <c r="A17" s="147"/>
      <c r="B17" s="151"/>
      <c r="C17" s="152"/>
      <c r="D17" s="152"/>
      <c r="E17" s="152"/>
      <c r="F17" s="152"/>
      <c r="G17" s="152"/>
    </row>
    <row r="18" spans="1:7" ht="22.5" customHeight="1">
      <c r="A18" s="147"/>
      <c r="B18" s="151"/>
      <c r="C18" s="152"/>
      <c r="D18" s="152"/>
      <c r="E18" s="152"/>
      <c r="F18" s="152"/>
      <c r="G18" s="152"/>
    </row>
    <row r="19" spans="1:7" ht="22.5" customHeight="1">
      <c r="A19" s="147"/>
      <c r="B19" s="151"/>
      <c r="C19" s="152"/>
      <c r="D19" s="152"/>
      <c r="E19" s="152"/>
      <c r="F19" s="152"/>
      <c r="G19" s="152"/>
    </row>
    <row r="20" spans="1:7" ht="22.5" customHeight="1">
      <c r="A20" s="147"/>
      <c r="B20" s="151"/>
      <c r="C20" s="152"/>
      <c r="D20" s="152"/>
      <c r="E20" s="152"/>
      <c r="F20" s="152"/>
      <c r="G20" s="152"/>
    </row>
    <row r="21" spans="1:7" ht="22.5" customHeight="1">
      <c r="A21" s="147"/>
      <c r="B21" s="151"/>
      <c r="C21" s="152"/>
      <c r="D21" s="152"/>
      <c r="E21" s="152"/>
      <c r="F21" s="152"/>
      <c r="G21" s="152"/>
    </row>
    <row r="22" spans="1:7" ht="22.5" customHeight="1">
      <c r="A22" s="147"/>
      <c r="B22" s="151"/>
      <c r="C22" s="152"/>
      <c r="D22" s="152"/>
      <c r="E22" s="152"/>
      <c r="F22" s="152"/>
      <c r="G22" s="152"/>
    </row>
    <row r="23" spans="1:7" ht="22.5" customHeight="1">
      <c r="A23" s="147"/>
      <c r="B23" s="151"/>
      <c r="C23" s="152"/>
      <c r="D23" s="152"/>
      <c r="E23" s="152"/>
      <c r="F23" s="152"/>
      <c r="G23" s="152"/>
    </row>
    <row r="24" spans="1:7" ht="22.5" customHeight="1">
      <c r="A24" s="147"/>
      <c r="B24" s="151"/>
      <c r="C24" s="152"/>
      <c r="D24" s="152"/>
      <c r="E24" s="152"/>
      <c r="F24" s="152"/>
      <c r="G24" s="152"/>
    </row>
    <row r="25" spans="1:7" ht="22.5" customHeight="1">
      <c r="A25" s="147"/>
      <c r="B25" s="151"/>
      <c r="C25" s="152"/>
      <c r="D25" s="152"/>
      <c r="E25" s="152"/>
      <c r="F25" s="152"/>
      <c r="G25" s="152"/>
    </row>
    <row r="26" spans="1:7" ht="22.5" customHeight="1">
      <c r="A26" s="147"/>
      <c r="B26" s="151"/>
      <c r="C26" s="152"/>
      <c r="D26" s="152"/>
      <c r="E26" s="152"/>
      <c r="F26" s="152"/>
      <c r="G26" s="152"/>
    </row>
    <row r="27" spans="1:7" ht="22.5" customHeight="1">
      <c r="A27" s="147"/>
      <c r="B27" s="151"/>
      <c r="C27" s="152"/>
      <c r="D27" s="152"/>
      <c r="E27" s="152"/>
      <c r="F27" s="152"/>
      <c r="G27" s="152"/>
    </row>
    <row r="28" spans="1:7" ht="22.5" customHeight="1">
      <c r="A28" s="234" t="s">
        <v>56</v>
      </c>
      <c r="B28" s="235"/>
      <c r="C28" s="153"/>
      <c r="D28" s="153"/>
      <c r="E28" s="153"/>
      <c r="F28" s="153"/>
      <c r="G28" s="153">
        <f>SUM(G5:G27)</f>
        <v>0</v>
      </c>
    </row>
    <row r="29" spans="1:7" ht="22.5" customHeight="1">
      <c r="A29" s="239"/>
      <c r="B29" s="239"/>
      <c r="C29" s="239"/>
      <c r="D29" s="239"/>
      <c r="E29" s="239"/>
      <c r="F29" s="239"/>
      <c r="G29" s="239"/>
    </row>
    <row r="30" spans="1:7" ht="12.75">
      <c r="A30" s="178" t="s">
        <v>36</v>
      </c>
      <c r="B30" s="178"/>
      <c r="C30" s="154"/>
      <c r="D30" s="154"/>
      <c r="E30" s="154"/>
      <c r="F30" s="154"/>
      <c r="G30" s="154"/>
    </row>
    <row r="31" spans="1:7" ht="12.75">
      <c r="A31" s="165" t="s">
        <v>37</v>
      </c>
      <c r="B31" s="240"/>
      <c r="C31" s="154"/>
      <c r="D31" s="154"/>
      <c r="E31" s="154"/>
      <c r="F31" s="154"/>
      <c r="G31" s="154"/>
    </row>
    <row r="32" spans="1:7" ht="13.5" customHeight="1">
      <c r="A32" s="236" t="s">
        <v>140</v>
      </c>
      <c r="B32" s="237"/>
      <c r="C32" s="154"/>
      <c r="D32" s="154"/>
      <c r="E32" s="154"/>
      <c r="F32" s="154"/>
      <c r="G32" s="154"/>
    </row>
    <row r="33" spans="1:7" ht="12.75">
      <c r="A33" s="162" t="s">
        <v>38</v>
      </c>
      <c r="B33" s="162"/>
      <c r="C33" s="154"/>
      <c r="D33" s="154"/>
      <c r="E33" s="154"/>
      <c r="F33" s="154"/>
      <c r="G33" s="154"/>
    </row>
    <row r="34" spans="1:7" ht="12.75">
      <c r="A34" s="163" t="s">
        <v>39</v>
      </c>
      <c r="B34" s="164"/>
      <c r="C34" s="52"/>
      <c r="D34" s="52"/>
      <c r="E34" s="52"/>
      <c r="F34" s="52"/>
      <c r="G34" s="52"/>
    </row>
    <row r="35" spans="1:7" ht="15.75" customHeight="1">
      <c r="A35" s="236" t="s">
        <v>141</v>
      </c>
      <c r="B35" s="237"/>
      <c r="C35" s="154"/>
      <c r="D35" s="154"/>
      <c r="E35" s="154"/>
      <c r="F35" s="154"/>
      <c r="G35" s="154"/>
    </row>
    <row r="36" spans="1:7" ht="12.75">
      <c r="A36" s="163" t="s">
        <v>40</v>
      </c>
      <c r="B36" s="164"/>
      <c r="C36" s="52"/>
      <c r="D36" s="52"/>
      <c r="E36" s="52"/>
      <c r="F36" s="52"/>
      <c r="G36" s="52"/>
    </row>
    <row r="37" spans="1:7" ht="16.5" customHeight="1">
      <c r="A37" s="236" t="s">
        <v>142</v>
      </c>
      <c r="B37" s="237"/>
      <c r="C37" s="154"/>
      <c r="D37" s="154"/>
      <c r="E37" s="154"/>
      <c r="F37" s="154"/>
      <c r="G37" s="154"/>
    </row>
    <row r="38" spans="1:7" ht="12.75">
      <c r="A38" s="163" t="s">
        <v>41</v>
      </c>
      <c r="B38" s="164"/>
      <c r="C38" s="52"/>
      <c r="D38" s="52"/>
      <c r="E38" s="52"/>
      <c r="F38" s="52"/>
      <c r="G38" s="52"/>
    </row>
    <row r="39" spans="1:7" ht="12.75">
      <c r="A39" s="163" t="s">
        <v>143</v>
      </c>
      <c r="B39" s="238"/>
      <c r="C39" s="52"/>
      <c r="D39" s="52"/>
      <c r="E39" s="52"/>
      <c r="F39" s="52"/>
      <c r="G39" s="52"/>
    </row>
    <row r="40" spans="1:7" ht="12.75">
      <c r="A40" s="155"/>
      <c r="B40" s="52"/>
      <c r="C40" s="52"/>
      <c r="D40" s="52"/>
      <c r="E40" s="52"/>
      <c r="F40" s="52"/>
      <c r="G40" s="52"/>
    </row>
    <row r="41" spans="1:7" ht="12.75">
      <c r="A41" s="52"/>
      <c r="B41" s="52"/>
      <c r="C41" s="52"/>
      <c r="D41" s="52"/>
      <c r="E41" s="52"/>
      <c r="F41" s="52"/>
      <c r="G41" s="52"/>
    </row>
  </sheetData>
  <sheetProtection/>
  <mergeCells count="17">
    <mergeCell ref="A35:B35"/>
    <mergeCell ref="A36:B36"/>
    <mergeCell ref="A37:B37"/>
    <mergeCell ref="A38:B38"/>
    <mergeCell ref="A39:B39"/>
    <mergeCell ref="A29:G29"/>
    <mergeCell ref="A30:B30"/>
    <mergeCell ref="A31:B31"/>
    <mergeCell ref="A32:B32"/>
    <mergeCell ref="A33:B33"/>
    <mergeCell ref="A34:B34"/>
    <mergeCell ref="A1:G1"/>
    <mergeCell ref="A2:G2"/>
    <mergeCell ref="A3:B3"/>
    <mergeCell ref="C3:G3"/>
    <mergeCell ref="A4:B4"/>
    <mergeCell ref="A28:B28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Lichnovský</dc:creator>
  <cp:keywords/>
  <dc:description/>
  <cp:lastModifiedBy>Administrator</cp:lastModifiedBy>
  <cp:lastPrinted>2016-01-04T07:59:13Z</cp:lastPrinted>
  <dcterms:created xsi:type="dcterms:W3CDTF">2000-03-28T09:10:43Z</dcterms:created>
  <dcterms:modified xsi:type="dcterms:W3CDTF">2016-02-22T11:06:47Z</dcterms:modified>
  <cp:category/>
  <cp:version/>
  <cp:contentType/>
  <cp:contentStatus/>
</cp:coreProperties>
</file>