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65" windowWidth="17250" windowHeight="4380" activeTab="0"/>
  </bookViews>
  <sheets>
    <sheet name="EPS" sheetId="1" r:id="rId1"/>
  </sheets>
  <definedNames>
    <definedName name="_xlnm.Print_Titles" localSheetId="0">'EPS'!$4:$4</definedName>
    <definedName name="_xlnm.Print_Area" localSheetId="0">'EPS'!$B$2:$K$68</definedName>
  </definedNames>
  <calcPr fullCalcOnLoad="1"/>
</workbook>
</file>

<file path=xl/sharedStrings.xml><?xml version="1.0" encoding="utf-8"?>
<sst xmlns="http://schemas.openxmlformats.org/spreadsheetml/2006/main" count="136" uniqueCount="78">
  <si>
    <t>ks</t>
  </si>
  <si>
    <t>m</t>
  </si>
  <si>
    <t>MJ</t>
  </si>
  <si>
    <t>kpl.</t>
  </si>
  <si>
    <t>Drobný nespecifikovaný materiál (pásky, šrouby, …)</t>
  </si>
  <si>
    <t>Lites patice pro interaktivní hlásič</t>
  </si>
  <si>
    <t>Jistič 1P/10A B na DIN lištu</t>
  </si>
  <si>
    <t>Siréna, CPD, 32 tónů, 9-28Vss, IP 54, 1Hz,100dB, červený</t>
  </si>
  <si>
    <t>Siréna+maják, CPD, 9-28Vss, IP 65, 1Hz, 102dB, červený</t>
  </si>
  <si>
    <t>Deska linková, 2 izolované kruhové linky, max.256 adres</t>
  </si>
  <si>
    <t>Deska 8x vstup hlídaný / 8x výstup hlídaný</t>
  </si>
  <si>
    <t>Deska periferií pro připojení nadstavby, ZDP, OPPO</t>
  </si>
  <si>
    <t>Ústředna EPS adresovatelná modulární, zdroj</t>
  </si>
  <si>
    <t>Obslužné pole požární ochrany, RS 485</t>
  </si>
  <si>
    <t>Tablo obsluhy</t>
  </si>
  <si>
    <t>Hlásič tlačítkový adresovatelný</t>
  </si>
  <si>
    <t>Deska periferií - GSM/LTE a ethernet interface</t>
  </si>
  <si>
    <t>Klíčový trezor s vložkou pro daný region, 24Vss</t>
  </si>
  <si>
    <t>Hlásič multisenzorový interaktivní</t>
  </si>
  <si>
    <t>Spínaný zálohovaný zdroj 27.6V/2A, kryt, EN54-4, max.2x38Ah</t>
  </si>
  <si>
    <t>Akumulátor 12V/12Ah ohniodolný, konektor Faston 187, životnost až 5 let, VdS</t>
  </si>
  <si>
    <t>Přepěťová ochrana 230Vst/16A, T3, VF filtr, opt. sig. Poruchy, DIN</t>
  </si>
  <si>
    <t>Přepěťová ochrana 70Vss/16A, D1, C2, svodič bleskových proudů, opt. sig. poruchy, DIN</t>
  </si>
  <si>
    <r>
      <t>Rozbočovací</t>
    </r>
    <r>
      <rPr>
        <sz val="10"/>
        <rFont val="Arial CE"/>
        <family val="0"/>
      </rPr>
      <t xml:space="preserve"> krabice plastová na povrch 300x220x120,</t>
    </r>
    <r>
      <rPr>
        <sz val="10"/>
        <rFont val="Arial CE"/>
        <family val="2"/>
      </rPr>
      <t xml:space="preserve"> šedá, IP55</t>
    </r>
  </si>
  <si>
    <t>Zemní kabel sdělovací 3x4x0,8 stíněný, podélně vodotěsný</t>
  </si>
  <si>
    <r>
      <t xml:space="preserve">Vodič pevný </t>
    </r>
    <r>
      <rPr>
        <sz val="10"/>
        <rFont val="Calibri"/>
        <family val="2"/>
      </rPr>
      <t>ø</t>
    </r>
    <r>
      <rPr>
        <sz val="10"/>
        <rFont val="Arial CE"/>
        <family val="2"/>
      </rPr>
      <t>4mm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zemnící, zelenožlutý </t>
    </r>
  </si>
  <si>
    <t>Šroub 6.3x35 do betonu, ČSN 73 0895, DIN 4102-12, STN 92 0205</t>
  </si>
  <si>
    <t>Příchytka P90-R pro kabel ø10mm, s dírou 8mm, ČSN 73 0895, DIN 4102-12, STN 92 0205</t>
  </si>
  <si>
    <r>
      <t xml:space="preserve">Příchytka P90-R pro kabel </t>
    </r>
    <r>
      <rPr>
        <sz val="10"/>
        <rFont val="Calibri"/>
        <family val="2"/>
      </rPr>
      <t>ø</t>
    </r>
    <r>
      <rPr>
        <sz val="10"/>
        <rFont val="Arial CE"/>
        <family val="2"/>
      </rPr>
      <t>8mm, s dírou 6mm, ČSN 73 0895, DIN 4102-12, STN 92 0205</t>
    </r>
  </si>
  <si>
    <t>Měření po úsecích</t>
  </si>
  <si>
    <t>Koordinace na stavbě s ostatními profesemi</t>
  </si>
  <si>
    <t>hod</t>
  </si>
  <si>
    <t>Zákaznický text</t>
  </si>
  <si>
    <t>Průvrt do 1000mm, průměr 20mm</t>
  </si>
  <si>
    <t>Jádrový vrt diamantovou korunkou do stavebního materiálu (železobeton, beton, cihla, oblad, dlažba, kámen) průměr do 100mm</t>
  </si>
  <si>
    <t>Opravy zazdění, štukování a malování po montáži</t>
  </si>
  <si>
    <t>Ekologická likvidace komponent a vystavení potvrzení</t>
  </si>
  <si>
    <t>Montáž a zapojení dodávaného zařízení vč. kabelového přípojení</t>
  </si>
  <si>
    <t>Vystrojení nové kabelové trasy–plastové lišty a trubky, vč. příslušenství</t>
  </si>
  <si>
    <t>Natažení kabeláže</t>
  </si>
  <si>
    <t>Drobné stavební a zámečnické práce spojené s montáží kabelových tras</t>
  </si>
  <si>
    <t>Oživení technologie, nastavení dle požadavku provozu a zaškol. obsluhy</t>
  </si>
  <si>
    <t>Revize zařízení a systému</t>
  </si>
  <si>
    <t>Doprava a balné</t>
  </si>
  <si>
    <t>Ostatní náklady</t>
  </si>
  <si>
    <t>Doplnění jištění do stávajících rozváděčů vč. kabelového připojení a revizní zprávy</t>
  </si>
  <si>
    <t>Provozní kniha EPS</t>
  </si>
  <si>
    <t>Realizační projektová dokumentace dodavatele</t>
  </si>
  <si>
    <t>Vystrojení nové kabelové trasy–kovové příchytky, vč. příslušenství</t>
  </si>
  <si>
    <t>Sdělovací kabel 2x2x0,8 bezhalogenový s třídou reakce na oheň B2ca s1d1a1 a zachováním funkční schopnosti P15-R ÷ P90-R</t>
  </si>
  <si>
    <t>Sdělovací kabel 1x2x0,8 bezhalogenový s třídou reakce na oheň B2ca s1d1a1 bez zachováním funkční schopnosti</t>
  </si>
  <si>
    <t>Sdělovací kabel 5x2x0,8 bezhalogenový s třídou reakce na oheň B2ca s1d1a1 a zachováním funkční schopnosti P15-R ÷ P90-R</t>
  </si>
  <si>
    <r>
      <t xml:space="preserve">Silový kabel 2x1,5 bezhalogenový s třídou reakce na oheň B2ca s1d1a1 a zachováním funkční schopnosti P15-R </t>
    </r>
    <r>
      <rPr>
        <sz val="10"/>
        <rFont val="Calibri"/>
        <family val="2"/>
      </rPr>
      <t>÷</t>
    </r>
    <r>
      <rPr>
        <sz val="10"/>
        <rFont val="Arial CE"/>
        <family val="2"/>
      </rPr>
      <t xml:space="preserve"> P60-R</t>
    </r>
  </si>
  <si>
    <r>
      <t xml:space="preserve">Silový kabel 3x1,5 bezhalogenový s třídou reakce na oheň B2ca s1d1a1 a zachováním funkční schopnosti P15-R </t>
    </r>
    <r>
      <rPr>
        <sz val="10"/>
        <rFont val="Calibri"/>
        <family val="2"/>
      </rPr>
      <t>÷</t>
    </r>
    <r>
      <rPr>
        <sz val="10"/>
        <rFont val="Arial CE"/>
        <family val="2"/>
      </rPr>
      <t xml:space="preserve"> P60-R</t>
    </r>
  </si>
  <si>
    <t>Venkovní výkopové práce vč. vrácení do původního stavu</t>
  </si>
  <si>
    <t>Úprava stávajícího plotu pro umístění KTPO</t>
  </si>
  <si>
    <t>Chránička korugovaná dvouplášťová černá, Ø40</t>
  </si>
  <si>
    <t>Ochraná výstražná fólie do země</t>
  </si>
  <si>
    <t>Hlásič multisenzorový interaktivní s izolátorem</t>
  </si>
  <si>
    <t>Součinnost při napojení na ARC/PCO</t>
  </si>
  <si>
    <t>Dokumentace pro ARC/PCO</t>
  </si>
  <si>
    <t>Dokumentace skutečného stavu - elektronická a papírová</t>
  </si>
  <si>
    <t>Příslušenství pro připojení ústředny na vzdálenou správu (monitoring) - servisní dohled</t>
  </si>
  <si>
    <t>Pol.</t>
  </si>
  <si>
    <t xml:space="preserve"> Materiál</t>
  </si>
  <si>
    <t>Montáž</t>
  </si>
  <si>
    <t>Celkem materiál</t>
  </si>
  <si>
    <t>Celkem montáž</t>
  </si>
  <si>
    <t>Celkem</t>
  </si>
  <si>
    <t>DPH 15%</t>
  </si>
  <si>
    <t xml:space="preserve">Elektroinstalační plastová lišta bezhalogenová 20x20mm, bílá, IK06, IP40 </t>
  </si>
  <si>
    <t xml:space="preserve">Elektroinstalační plastová lišta bezhalogenová 40x20mm, bílá, IK06, IP40 </t>
  </si>
  <si>
    <t xml:space="preserve">Elektroinstalační plastová lišta bezhalogenová 60x40mm, bílá, IK06, IP40 </t>
  </si>
  <si>
    <t>Množství</t>
  </si>
  <si>
    <t>Celkem s DPH</t>
  </si>
  <si>
    <t>Typ</t>
  </si>
  <si>
    <t>Popis</t>
  </si>
  <si>
    <t>Výkaz výměr EPS Domov Velvary, poskytovatel sociálních služeb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</si>
</sst>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\ _K_č"/>
    <numFmt numFmtId="172" formatCode="#,##0.00\ _K_č"/>
  </numFmts>
  <fonts count="49">
    <font>
      <sz val="10"/>
      <name val="Arial CE"/>
      <family val="0"/>
    </font>
    <font>
      <b/>
      <sz val="16"/>
      <color indexed="60"/>
      <name val="Arial CE"/>
      <family val="2"/>
    </font>
    <font>
      <b/>
      <sz val="10"/>
      <name val="Arial CE"/>
      <family val="2"/>
    </font>
    <font>
      <b/>
      <sz val="10"/>
      <color indexed="6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202122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rgb="FF000000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52">
      <alignment/>
      <protection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8" fillId="33" borderId="13" xfId="0" applyFont="1" applyFill="1" applyBorder="1" applyAlignment="1">
      <alignment horizontal="center" wrapText="1"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172" fontId="0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0" fillId="0" borderId="11" xfId="53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3" fontId="0" fillId="0" borderId="19" xfId="0" applyNumberFormat="1" applyBorder="1" applyAlignment="1">
      <alignment horizontal="center"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9" xfId="52" applyFont="1" applyFill="1" applyBorder="1" applyAlignment="1">
      <alignment wrapText="1"/>
      <protection/>
    </xf>
    <xf numFmtId="3" fontId="0" fillId="0" borderId="22" xfId="52" applyNumberFormat="1" applyBorder="1" applyAlignment="1">
      <alignment horizontal="center" wrapText="1"/>
      <protection/>
    </xf>
    <xf numFmtId="3" fontId="0" fillId="0" borderId="23" xfId="52" applyNumberFormat="1" applyBorder="1" applyAlignment="1">
      <alignment horizontal="center" wrapText="1"/>
      <protection/>
    </xf>
    <xf numFmtId="4" fontId="0" fillId="0" borderId="24" xfId="0" applyNumberFormat="1" applyBorder="1" applyAlignment="1">
      <alignment horizontal="center" wrapText="1"/>
    </xf>
    <xf numFmtId="4" fontId="0" fillId="0" borderId="25" xfId="0" applyNumberForma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11" fillId="0" borderId="19" xfId="0" applyNumberFormat="1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right" wrapText="1"/>
    </xf>
    <xf numFmtId="171" fontId="0" fillId="0" borderId="11" xfId="0" applyNumberFormat="1" applyFill="1" applyBorder="1" applyAlignment="1">
      <alignment horizontal="left" vertical="center" wrapText="1"/>
    </xf>
    <xf numFmtId="172" fontId="11" fillId="0" borderId="11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4" fontId="11" fillId="0" borderId="26" xfId="0" applyNumberFormat="1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172" fontId="11" fillId="0" borderId="28" xfId="0" applyNumberFormat="1" applyFont="1" applyBorder="1" applyAlignment="1">
      <alignment wrapText="1"/>
    </xf>
    <xf numFmtId="4" fontId="11" fillId="0" borderId="28" xfId="0" applyNumberFormat="1" applyFont="1" applyBorder="1" applyAlignment="1">
      <alignment wrapText="1"/>
    </xf>
    <xf numFmtId="4" fontId="11" fillId="0" borderId="29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center" wrapText="1"/>
    </xf>
    <xf numFmtId="172" fontId="0" fillId="0" borderId="17" xfId="0" applyNumberFormat="1" applyFont="1" applyFill="1" applyBorder="1" applyAlignment="1">
      <alignment horizontal="center" wrapText="1"/>
    </xf>
    <xf numFmtId="172" fontId="0" fillId="0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6">
    <cellStyle name="Normal" xfId="0"/>
    <cellStyle name="_Materiál RDK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normální_Materiál AJ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72"/>
  <sheetViews>
    <sheetView showGridLines="0" tabSelected="1" zoomScaleSheetLayoutView="100" zoomScalePageLayoutView="0" workbookViewId="0" topLeftCell="A1">
      <selection activeCell="B2" sqref="B2:K2"/>
    </sheetView>
  </sheetViews>
  <sheetFormatPr defaultColWidth="9.00390625" defaultRowHeight="12.75"/>
  <cols>
    <col min="1" max="1" width="5.00390625" style="0" customWidth="1"/>
    <col min="2" max="2" width="4.25390625" style="0" bestFit="1" customWidth="1"/>
    <col min="3" max="3" width="20.00390625" style="0" customWidth="1"/>
    <col min="4" max="4" width="62.75390625" style="0" customWidth="1"/>
    <col min="5" max="5" width="5.875" style="0" customWidth="1"/>
    <col min="6" max="6" width="5.25390625" style="0" customWidth="1"/>
    <col min="7" max="7" width="8.00390625" style="0" bestFit="1" customWidth="1"/>
    <col min="8" max="8" width="6.875" style="0" bestFit="1" customWidth="1"/>
    <col min="9" max="9" width="12.75390625" style="0" customWidth="1"/>
    <col min="10" max="10" width="12.75390625" style="0" bestFit="1" customWidth="1"/>
    <col min="11" max="11" width="14.75390625" style="0" bestFit="1" customWidth="1"/>
  </cols>
  <sheetData>
    <row r="2" spans="2:11" ht="30.75" customHeight="1">
      <c r="B2" s="62" t="s">
        <v>77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6.75" customHeight="1" thickBot="1">
      <c r="B3" s="16"/>
      <c r="C3" s="17"/>
      <c r="D3" s="16"/>
      <c r="E3" s="16"/>
      <c r="F3" s="16"/>
      <c r="G3" s="16"/>
      <c r="H3" s="16"/>
      <c r="I3" s="16"/>
      <c r="J3" s="16"/>
      <c r="K3" s="16"/>
    </row>
    <row r="4" spans="2:11" s="1" customFormat="1" ht="30.75" customHeight="1" thickBot="1">
      <c r="B4" s="18" t="s">
        <v>63</v>
      </c>
      <c r="C4" s="19" t="s">
        <v>75</v>
      </c>
      <c r="D4" s="19" t="s">
        <v>76</v>
      </c>
      <c r="E4" s="19" t="s">
        <v>73</v>
      </c>
      <c r="F4" s="19" t="s">
        <v>2</v>
      </c>
      <c r="G4" s="12" t="s">
        <v>64</v>
      </c>
      <c r="H4" s="12" t="s">
        <v>65</v>
      </c>
      <c r="I4" s="12" t="s">
        <v>66</v>
      </c>
      <c r="J4" s="12" t="s">
        <v>67</v>
      </c>
      <c r="K4" s="12" t="s">
        <v>68</v>
      </c>
    </row>
    <row r="5" spans="2:11" ht="12.75">
      <c r="B5" s="20">
        <v>1</v>
      </c>
      <c r="C5" s="8"/>
      <c r="D5" s="11" t="s">
        <v>12</v>
      </c>
      <c r="E5" s="21">
        <v>1</v>
      </c>
      <c r="F5" s="22" t="s">
        <v>0</v>
      </c>
      <c r="G5" s="23">
        <v>0</v>
      </c>
      <c r="H5" s="59">
        <v>0</v>
      </c>
      <c r="I5" s="60">
        <f>E5*G5</f>
        <v>0</v>
      </c>
      <c r="J5" s="24">
        <f>E5*H5</f>
        <v>0</v>
      </c>
      <c r="K5" s="25">
        <f>I5+J5</f>
        <v>0</v>
      </c>
    </row>
    <row r="6" spans="2:11" ht="12.75">
      <c r="B6" s="26">
        <v>2</v>
      </c>
      <c r="C6" s="9"/>
      <c r="D6" s="5" t="s">
        <v>9</v>
      </c>
      <c r="E6" s="27">
        <v>1</v>
      </c>
      <c r="F6" s="28" t="s">
        <v>0</v>
      </c>
      <c r="G6" s="29">
        <v>0</v>
      </c>
      <c r="H6" s="36">
        <v>0</v>
      </c>
      <c r="I6" s="15">
        <f aca="true" t="shared" si="0" ref="I6:I65">E6*G6</f>
        <v>0</v>
      </c>
      <c r="J6" s="30">
        <f aca="true" t="shared" si="1" ref="J6:J65">E6*H6</f>
        <v>0</v>
      </c>
      <c r="K6" s="31">
        <f aca="true" t="shared" si="2" ref="K6:K66">I6+J6</f>
        <v>0</v>
      </c>
    </row>
    <row r="7" spans="2:11" ht="12.75">
      <c r="B7" s="26">
        <v>3</v>
      </c>
      <c r="C7" s="9"/>
      <c r="D7" s="5" t="s">
        <v>10</v>
      </c>
      <c r="E7" s="27">
        <v>1</v>
      </c>
      <c r="F7" s="28" t="s">
        <v>0</v>
      </c>
      <c r="G7" s="29">
        <v>0</v>
      </c>
      <c r="H7" s="36">
        <v>0</v>
      </c>
      <c r="I7" s="15">
        <f t="shared" si="0"/>
        <v>0</v>
      </c>
      <c r="J7" s="30">
        <f t="shared" si="1"/>
        <v>0</v>
      </c>
      <c r="K7" s="31">
        <f t="shared" si="2"/>
        <v>0</v>
      </c>
    </row>
    <row r="8" spans="2:11" ht="12.75">
      <c r="B8" s="26">
        <v>4</v>
      </c>
      <c r="C8" s="32"/>
      <c r="D8" s="33" t="s">
        <v>11</v>
      </c>
      <c r="E8" s="34">
        <v>1</v>
      </c>
      <c r="F8" s="35" t="s">
        <v>0</v>
      </c>
      <c r="G8" s="29">
        <v>0</v>
      </c>
      <c r="H8" s="36">
        <v>0</v>
      </c>
      <c r="I8" s="15">
        <f t="shared" si="0"/>
        <v>0</v>
      </c>
      <c r="J8" s="30">
        <f t="shared" si="1"/>
        <v>0</v>
      </c>
      <c r="K8" s="31">
        <f t="shared" si="2"/>
        <v>0</v>
      </c>
    </row>
    <row r="9" spans="2:11" ht="12.75">
      <c r="B9" s="26">
        <v>5</v>
      </c>
      <c r="C9" s="32"/>
      <c r="D9" s="33" t="s">
        <v>16</v>
      </c>
      <c r="E9" s="34">
        <v>1</v>
      </c>
      <c r="F9" s="35" t="s">
        <v>0</v>
      </c>
      <c r="G9" s="29">
        <v>0</v>
      </c>
      <c r="H9" s="36">
        <v>0</v>
      </c>
      <c r="I9" s="15">
        <f t="shared" si="0"/>
        <v>0</v>
      </c>
      <c r="J9" s="30">
        <f t="shared" si="1"/>
        <v>0</v>
      </c>
      <c r="K9" s="31">
        <f t="shared" si="2"/>
        <v>0</v>
      </c>
    </row>
    <row r="10" spans="2:11" ht="12.75">
      <c r="B10" s="26">
        <v>6</v>
      </c>
      <c r="C10" s="32"/>
      <c r="D10" s="33" t="s">
        <v>17</v>
      </c>
      <c r="E10" s="34">
        <v>1</v>
      </c>
      <c r="F10" s="35" t="s">
        <v>0</v>
      </c>
      <c r="G10" s="29">
        <v>0</v>
      </c>
      <c r="H10" s="36">
        <v>0</v>
      </c>
      <c r="I10" s="15">
        <f t="shared" si="0"/>
        <v>0</v>
      </c>
      <c r="J10" s="30">
        <f t="shared" si="1"/>
        <v>0</v>
      </c>
      <c r="K10" s="31">
        <f t="shared" si="2"/>
        <v>0</v>
      </c>
    </row>
    <row r="11" spans="2:11" ht="12.75">
      <c r="B11" s="26">
        <v>7</v>
      </c>
      <c r="C11" s="10"/>
      <c r="D11" s="6" t="s">
        <v>19</v>
      </c>
      <c r="E11" s="34">
        <v>1</v>
      </c>
      <c r="F11" s="35" t="s">
        <v>0</v>
      </c>
      <c r="G11" s="29">
        <v>0</v>
      </c>
      <c r="H11" s="36">
        <v>0</v>
      </c>
      <c r="I11" s="15">
        <f t="shared" si="0"/>
        <v>0</v>
      </c>
      <c r="J11" s="30">
        <f t="shared" si="1"/>
        <v>0</v>
      </c>
      <c r="K11" s="31">
        <f t="shared" si="2"/>
        <v>0</v>
      </c>
    </row>
    <row r="12" spans="2:11" ht="25.5">
      <c r="B12" s="26">
        <v>8</v>
      </c>
      <c r="C12" s="32"/>
      <c r="D12" s="33" t="s">
        <v>20</v>
      </c>
      <c r="E12" s="34">
        <v>4</v>
      </c>
      <c r="F12" s="35" t="s">
        <v>0</v>
      </c>
      <c r="G12" s="29">
        <v>0</v>
      </c>
      <c r="H12" s="36">
        <v>0</v>
      </c>
      <c r="I12" s="15">
        <f t="shared" si="0"/>
        <v>0</v>
      </c>
      <c r="J12" s="30">
        <f t="shared" si="1"/>
        <v>0</v>
      </c>
      <c r="K12" s="31">
        <f t="shared" si="2"/>
        <v>0</v>
      </c>
    </row>
    <row r="13" spans="2:11" ht="12.75">
      <c r="B13" s="26">
        <v>9</v>
      </c>
      <c r="C13" s="32"/>
      <c r="D13" s="33" t="s">
        <v>8</v>
      </c>
      <c r="E13" s="34">
        <v>1</v>
      </c>
      <c r="F13" s="35" t="s">
        <v>0</v>
      </c>
      <c r="G13" s="29">
        <v>0</v>
      </c>
      <c r="H13" s="36">
        <v>0</v>
      </c>
      <c r="I13" s="15">
        <f t="shared" si="0"/>
        <v>0</v>
      </c>
      <c r="J13" s="30">
        <f t="shared" si="1"/>
        <v>0</v>
      </c>
      <c r="K13" s="31">
        <f t="shared" si="2"/>
        <v>0</v>
      </c>
    </row>
    <row r="14" spans="2:11" ht="12.75">
      <c r="B14" s="26">
        <v>10</v>
      </c>
      <c r="C14" s="32"/>
      <c r="D14" s="33" t="s">
        <v>7</v>
      </c>
      <c r="E14" s="34">
        <v>24</v>
      </c>
      <c r="F14" s="35" t="s">
        <v>0</v>
      </c>
      <c r="G14" s="29">
        <v>0</v>
      </c>
      <c r="H14" s="36">
        <v>0</v>
      </c>
      <c r="I14" s="15">
        <f t="shared" si="0"/>
        <v>0</v>
      </c>
      <c r="J14" s="30">
        <f t="shared" si="1"/>
        <v>0</v>
      </c>
      <c r="K14" s="31">
        <f t="shared" si="2"/>
        <v>0</v>
      </c>
    </row>
    <row r="15" spans="2:11" ht="12.75">
      <c r="B15" s="26">
        <v>11</v>
      </c>
      <c r="C15" s="32"/>
      <c r="D15" s="33" t="s">
        <v>13</v>
      </c>
      <c r="E15" s="34">
        <v>1</v>
      </c>
      <c r="F15" s="35" t="s">
        <v>0</v>
      </c>
      <c r="G15" s="29">
        <v>0</v>
      </c>
      <c r="H15" s="36">
        <v>0</v>
      </c>
      <c r="I15" s="15">
        <f t="shared" si="0"/>
        <v>0</v>
      </c>
      <c r="J15" s="30">
        <f t="shared" si="1"/>
        <v>0</v>
      </c>
      <c r="K15" s="31">
        <f t="shared" si="2"/>
        <v>0</v>
      </c>
    </row>
    <row r="16" spans="2:11" ht="12.75">
      <c r="B16" s="26">
        <v>12</v>
      </c>
      <c r="C16" s="32"/>
      <c r="D16" s="33" t="s">
        <v>14</v>
      </c>
      <c r="E16" s="34">
        <v>1</v>
      </c>
      <c r="F16" s="35" t="s">
        <v>0</v>
      </c>
      <c r="G16" s="29">
        <v>0</v>
      </c>
      <c r="H16" s="36">
        <v>0</v>
      </c>
      <c r="I16" s="15">
        <f t="shared" si="0"/>
        <v>0</v>
      </c>
      <c r="J16" s="30">
        <f t="shared" si="1"/>
        <v>0</v>
      </c>
      <c r="K16" s="31">
        <f t="shared" si="2"/>
        <v>0</v>
      </c>
    </row>
    <row r="17" spans="2:13" ht="12.75">
      <c r="B17" s="26">
        <v>13</v>
      </c>
      <c r="C17" s="10"/>
      <c r="D17" s="6" t="s">
        <v>15</v>
      </c>
      <c r="E17" s="34">
        <v>15</v>
      </c>
      <c r="F17" s="35" t="s">
        <v>0</v>
      </c>
      <c r="G17" s="29">
        <v>0</v>
      </c>
      <c r="H17" s="36">
        <v>0</v>
      </c>
      <c r="I17" s="15">
        <f t="shared" si="0"/>
        <v>0</v>
      </c>
      <c r="J17" s="30">
        <f t="shared" si="1"/>
        <v>0</v>
      </c>
      <c r="K17" s="31">
        <f t="shared" si="2"/>
        <v>0</v>
      </c>
      <c r="M17" s="4"/>
    </row>
    <row r="18" spans="2:11" ht="12.75">
      <c r="B18" s="26">
        <v>14</v>
      </c>
      <c r="C18" s="10"/>
      <c r="D18" s="6" t="s">
        <v>18</v>
      </c>
      <c r="E18" s="34">
        <v>156</v>
      </c>
      <c r="F18" s="35" t="s">
        <v>0</v>
      </c>
      <c r="G18" s="29">
        <v>0</v>
      </c>
      <c r="H18" s="36">
        <v>0</v>
      </c>
      <c r="I18" s="15">
        <f t="shared" si="0"/>
        <v>0</v>
      </c>
      <c r="J18" s="30">
        <f t="shared" si="1"/>
        <v>0</v>
      </c>
      <c r="K18" s="31">
        <f t="shared" si="2"/>
        <v>0</v>
      </c>
    </row>
    <row r="19" spans="2:11" ht="12.75">
      <c r="B19" s="26">
        <v>15</v>
      </c>
      <c r="C19" s="10"/>
      <c r="D19" s="6" t="s">
        <v>58</v>
      </c>
      <c r="E19" s="34">
        <v>6</v>
      </c>
      <c r="F19" s="35" t="s">
        <v>0</v>
      </c>
      <c r="G19" s="29">
        <v>0</v>
      </c>
      <c r="H19" s="36">
        <v>0</v>
      </c>
      <c r="I19" s="15">
        <f t="shared" si="0"/>
        <v>0</v>
      </c>
      <c r="J19" s="30">
        <f t="shared" si="1"/>
        <v>0</v>
      </c>
      <c r="K19" s="31">
        <f t="shared" si="2"/>
        <v>0</v>
      </c>
    </row>
    <row r="20" spans="2:11" ht="12.75">
      <c r="B20" s="26">
        <v>16</v>
      </c>
      <c r="C20" s="10"/>
      <c r="D20" s="6" t="s">
        <v>5</v>
      </c>
      <c r="E20" s="34">
        <v>162</v>
      </c>
      <c r="F20" s="35" t="s">
        <v>0</v>
      </c>
      <c r="G20" s="29">
        <v>0</v>
      </c>
      <c r="H20" s="36">
        <v>0</v>
      </c>
      <c r="I20" s="15">
        <f t="shared" si="0"/>
        <v>0</v>
      </c>
      <c r="J20" s="30">
        <f t="shared" si="1"/>
        <v>0</v>
      </c>
      <c r="K20" s="31">
        <f t="shared" si="2"/>
        <v>0</v>
      </c>
    </row>
    <row r="21" spans="2:11" ht="25.5">
      <c r="B21" s="26">
        <v>17</v>
      </c>
      <c r="C21" s="32"/>
      <c r="D21" s="33" t="s">
        <v>22</v>
      </c>
      <c r="E21" s="34">
        <v>3</v>
      </c>
      <c r="F21" s="35" t="s">
        <v>0</v>
      </c>
      <c r="G21" s="29">
        <v>0</v>
      </c>
      <c r="H21" s="36">
        <v>0</v>
      </c>
      <c r="I21" s="15">
        <f t="shared" si="0"/>
        <v>0</v>
      </c>
      <c r="J21" s="30">
        <f t="shared" si="1"/>
        <v>0</v>
      </c>
      <c r="K21" s="31">
        <f t="shared" si="2"/>
        <v>0</v>
      </c>
    </row>
    <row r="22" spans="2:11" ht="12.75">
      <c r="B22" s="26">
        <v>18</v>
      </c>
      <c r="C22" s="10"/>
      <c r="D22" s="33" t="s">
        <v>21</v>
      </c>
      <c r="E22" s="34">
        <v>1</v>
      </c>
      <c r="F22" s="35" t="s">
        <v>0</v>
      </c>
      <c r="G22" s="29">
        <v>0</v>
      </c>
      <c r="H22" s="36">
        <v>0</v>
      </c>
      <c r="I22" s="15">
        <f t="shared" si="0"/>
        <v>0</v>
      </c>
      <c r="J22" s="30">
        <f t="shared" si="1"/>
        <v>0</v>
      </c>
      <c r="K22" s="31">
        <f t="shared" si="2"/>
        <v>0</v>
      </c>
    </row>
    <row r="23" spans="2:256" s="2" customFormat="1" ht="12.75">
      <c r="B23" s="26">
        <v>19</v>
      </c>
      <c r="C23" s="10"/>
      <c r="D23" s="6" t="s">
        <v>6</v>
      </c>
      <c r="E23" s="34">
        <v>1</v>
      </c>
      <c r="F23" s="35" t="s">
        <v>0</v>
      </c>
      <c r="G23" s="29">
        <v>0</v>
      </c>
      <c r="H23" s="36">
        <v>0</v>
      </c>
      <c r="I23" s="15">
        <f t="shared" si="0"/>
        <v>0</v>
      </c>
      <c r="J23" s="30">
        <f t="shared" si="1"/>
        <v>0</v>
      </c>
      <c r="K23" s="31">
        <f t="shared" si="2"/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" customFormat="1" ht="12.75">
      <c r="B24" s="26">
        <v>20</v>
      </c>
      <c r="C24" s="10"/>
      <c r="D24" s="33" t="s">
        <v>23</v>
      </c>
      <c r="E24" s="34">
        <v>1</v>
      </c>
      <c r="F24" s="35" t="s">
        <v>0</v>
      </c>
      <c r="G24" s="29">
        <v>0</v>
      </c>
      <c r="H24" s="36">
        <v>0</v>
      </c>
      <c r="I24" s="15">
        <f t="shared" si="0"/>
        <v>0</v>
      </c>
      <c r="J24" s="30">
        <f t="shared" si="1"/>
        <v>0</v>
      </c>
      <c r="K24" s="31">
        <f t="shared" si="2"/>
        <v>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11" s="2" customFormat="1" ht="25.5">
      <c r="B25" s="26">
        <v>21</v>
      </c>
      <c r="C25" s="10"/>
      <c r="D25" s="6" t="s">
        <v>50</v>
      </c>
      <c r="E25" s="34">
        <v>5300</v>
      </c>
      <c r="F25" s="35" t="s">
        <v>1</v>
      </c>
      <c r="G25" s="37">
        <v>0</v>
      </c>
      <c r="H25" s="38">
        <v>0</v>
      </c>
      <c r="I25" s="15">
        <f t="shared" si="0"/>
        <v>0</v>
      </c>
      <c r="J25" s="30">
        <f t="shared" si="1"/>
        <v>0</v>
      </c>
      <c r="K25" s="31">
        <f t="shared" si="2"/>
        <v>0</v>
      </c>
    </row>
    <row r="26" spans="2:11" s="2" customFormat="1" ht="25.5">
      <c r="B26" s="26">
        <v>22</v>
      </c>
      <c r="C26" s="10"/>
      <c r="D26" s="6" t="s">
        <v>49</v>
      </c>
      <c r="E26" s="34">
        <v>60</v>
      </c>
      <c r="F26" s="35" t="s">
        <v>1</v>
      </c>
      <c r="G26" s="37">
        <v>0</v>
      </c>
      <c r="H26" s="38">
        <v>0</v>
      </c>
      <c r="I26" s="15">
        <f t="shared" si="0"/>
        <v>0</v>
      </c>
      <c r="J26" s="30">
        <f t="shared" si="1"/>
        <v>0</v>
      </c>
      <c r="K26" s="31">
        <f t="shared" si="2"/>
        <v>0</v>
      </c>
    </row>
    <row r="27" spans="2:11" s="2" customFormat="1" ht="25.5">
      <c r="B27" s="26">
        <v>23</v>
      </c>
      <c r="C27" s="10"/>
      <c r="D27" s="6" t="s">
        <v>51</v>
      </c>
      <c r="E27" s="34">
        <v>40</v>
      </c>
      <c r="F27" s="35" t="s">
        <v>1</v>
      </c>
      <c r="G27" s="37">
        <v>0</v>
      </c>
      <c r="H27" s="38">
        <v>0</v>
      </c>
      <c r="I27" s="15">
        <f t="shared" si="0"/>
        <v>0</v>
      </c>
      <c r="J27" s="30">
        <f t="shared" si="1"/>
        <v>0</v>
      </c>
      <c r="K27" s="31">
        <f t="shared" si="2"/>
        <v>0</v>
      </c>
    </row>
    <row r="28" spans="2:11" ht="25.5">
      <c r="B28" s="26">
        <v>24</v>
      </c>
      <c r="C28" s="10"/>
      <c r="D28" s="6" t="s">
        <v>52</v>
      </c>
      <c r="E28" s="34">
        <v>680</v>
      </c>
      <c r="F28" s="35" t="s">
        <v>1</v>
      </c>
      <c r="G28" s="29">
        <v>0</v>
      </c>
      <c r="H28" s="36">
        <v>0</v>
      </c>
      <c r="I28" s="15">
        <f t="shared" si="0"/>
        <v>0</v>
      </c>
      <c r="J28" s="30">
        <f t="shared" si="1"/>
        <v>0</v>
      </c>
      <c r="K28" s="31">
        <f t="shared" si="2"/>
        <v>0</v>
      </c>
    </row>
    <row r="29" spans="2:11" s="1" customFormat="1" ht="25.5">
      <c r="B29" s="26">
        <v>25</v>
      </c>
      <c r="C29" s="10"/>
      <c r="D29" s="6" t="s">
        <v>53</v>
      </c>
      <c r="E29" s="34">
        <v>20</v>
      </c>
      <c r="F29" s="35" t="s">
        <v>1</v>
      </c>
      <c r="G29" s="29">
        <v>0</v>
      </c>
      <c r="H29" s="36">
        <v>0</v>
      </c>
      <c r="I29" s="15">
        <f t="shared" si="0"/>
        <v>0</v>
      </c>
      <c r="J29" s="30">
        <f t="shared" si="1"/>
        <v>0</v>
      </c>
      <c r="K29" s="31">
        <f t="shared" si="2"/>
        <v>0</v>
      </c>
    </row>
    <row r="30" spans="2:11" s="1" customFormat="1" ht="12.75">
      <c r="B30" s="26">
        <v>26</v>
      </c>
      <c r="C30" s="10"/>
      <c r="D30" s="6" t="s">
        <v>24</v>
      </c>
      <c r="E30" s="34">
        <v>60</v>
      </c>
      <c r="F30" s="35" t="s">
        <v>1</v>
      </c>
      <c r="G30" s="29">
        <v>0</v>
      </c>
      <c r="H30" s="36">
        <v>0</v>
      </c>
      <c r="I30" s="15">
        <f t="shared" si="0"/>
        <v>0</v>
      </c>
      <c r="J30" s="30">
        <f t="shared" si="1"/>
        <v>0</v>
      </c>
      <c r="K30" s="31">
        <f t="shared" si="2"/>
        <v>0</v>
      </c>
    </row>
    <row r="31" spans="2:11" s="1" customFormat="1" ht="14.25">
      <c r="B31" s="26">
        <v>27</v>
      </c>
      <c r="C31" s="10"/>
      <c r="D31" s="6" t="s">
        <v>25</v>
      </c>
      <c r="E31" s="34">
        <v>40</v>
      </c>
      <c r="F31" s="35" t="s">
        <v>1</v>
      </c>
      <c r="G31" s="29">
        <v>0</v>
      </c>
      <c r="H31" s="36">
        <v>0</v>
      </c>
      <c r="I31" s="15">
        <f t="shared" si="0"/>
        <v>0</v>
      </c>
      <c r="J31" s="30">
        <f t="shared" si="1"/>
        <v>0</v>
      </c>
      <c r="K31" s="31">
        <f t="shared" si="2"/>
        <v>0</v>
      </c>
    </row>
    <row r="32" spans="2:11" s="1" customFormat="1" ht="12.75">
      <c r="B32" s="26">
        <v>28</v>
      </c>
      <c r="C32" s="10"/>
      <c r="D32" s="6" t="s">
        <v>26</v>
      </c>
      <c r="E32" s="34">
        <v>1890</v>
      </c>
      <c r="F32" s="35" t="s">
        <v>0</v>
      </c>
      <c r="G32" s="29">
        <v>0</v>
      </c>
      <c r="H32" s="36">
        <v>0</v>
      </c>
      <c r="I32" s="15">
        <f t="shared" si="0"/>
        <v>0</v>
      </c>
      <c r="J32" s="30">
        <f t="shared" si="1"/>
        <v>0</v>
      </c>
      <c r="K32" s="31">
        <f t="shared" si="2"/>
        <v>0</v>
      </c>
    </row>
    <row r="33" spans="2:11" s="1" customFormat="1" ht="25.5">
      <c r="B33" s="26">
        <v>29</v>
      </c>
      <c r="C33" s="10"/>
      <c r="D33" s="6" t="s">
        <v>28</v>
      </c>
      <c r="E33" s="34">
        <v>200</v>
      </c>
      <c r="F33" s="35" t="s">
        <v>0</v>
      </c>
      <c r="G33" s="29">
        <v>0</v>
      </c>
      <c r="H33" s="36">
        <v>0</v>
      </c>
      <c r="I33" s="15">
        <f t="shared" si="0"/>
        <v>0</v>
      </c>
      <c r="J33" s="30">
        <f t="shared" si="1"/>
        <v>0</v>
      </c>
      <c r="K33" s="31">
        <f t="shared" si="2"/>
        <v>0</v>
      </c>
    </row>
    <row r="34" spans="2:11" s="1" customFormat="1" ht="25.5">
      <c r="B34" s="26">
        <v>30</v>
      </c>
      <c r="C34" s="10"/>
      <c r="D34" s="6" t="s">
        <v>27</v>
      </c>
      <c r="E34" s="34">
        <v>2390</v>
      </c>
      <c r="F34" s="35" t="s">
        <v>0</v>
      </c>
      <c r="G34" s="29">
        <v>0</v>
      </c>
      <c r="H34" s="36">
        <v>0</v>
      </c>
      <c r="I34" s="15">
        <f t="shared" si="0"/>
        <v>0</v>
      </c>
      <c r="J34" s="30">
        <f t="shared" si="1"/>
        <v>0</v>
      </c>
      <c r="K34" s="31">
        <f t="shared" si="2"/>
        <v>0</v>
      </c>
    </row>
    <row r="35" spans="2:11" s="1" customFormat="1" ht="12.75" customHeight="1">
      <c r="B35" s="26">
        <v>31</v>
      </c>
      <c r="C35" s="10"/>
      <c r="D35" s="6" t="s">
        <v>70</v>
      </c>
      <c r="E35" s="34">
        <v>2600</v>
      </c>
      <c r="F35" s="35" t="s">
        <v>1</v>
      </c>
      <c r="G35" s="29">
        <v>0</v>
      </c>
      <c r="H35" s="36">
        <v>0</v>
      </c>
      <c r="I35" s="15">
        <f t="shared" si="0"/>
        <v>0</v>
      </c>
      <c r="J35" s="30">
        <f t="shared" si="1"/>
        <v>0</v>
      </c>
      <c r="K35" s="31">
        <f t="shared" si="2"/>
        <v>0</v>
      </c>
    </row>
    <row r="36" spans="2:11" s="1" customFormat="1" ht="12.75" customHeight="1">
      <c r="B36" s="26">
        <v>32</v>
      </c>
      <c r="C36" s="10"/>
      <c r="D36" s="6" t="s">
        <v>71</v>
      </c>
      <c r="E36" s="34">
        <v>30</v>
      </c>
      <c r="F36" s="35" t="s">
        <v>1</v>
      </c>
      <c r="G36" s="29">
        <v>0</v>
      </c>
      <c r="H36" s="36">
        <v>0</v>
      </c>
      <c r="I36" s="15">
        <f t="shared" si="0"/>
        <v>0</v>
      </c>
      <c r="J36" s="30">
        <f t="shared" si="1"/>
        <v>0</v>
      </c>
      <c r="K36" s="31">
        <f t="shared" si="2"/>
        <v>0</v>
      </c>
    </row>
    <row r="37" spans="2:11" s="1" customFormat="1" ht="12.75" customHeight="1">
      <c r="B37" s="26">
        <v>33</v>
      </c>
      <c r="C37" s="10"/>
      <c r="D37" s="6" t="s">
        <v>72</v>
      </c>
      <c r="E37" s="34">
        <v>20</v>
      </c>
      <c r="F37" s="35" t="s">
        <v>1</v>
      </c>
      <c r="G37" s="29">
        <v>0</v>
      </c>
      <c r="H37" s="36">
        <v>0</v>
      </c>
      <c r="I37" s="15">
        <f t="shared" si="0"/>
        <v>0</v>
      </c>
      <c r="J37" s="30">
        <f t="shared" si="1"/>
        <v>0</v>
      </c>
      <c r="K37" s="31">
        <f t="shared" si="2"/>
        <v>0</v>
      </c>
    </row>
    <row r="38" spans="2:11" s="1" customFormat="1" ht="12.75">
      <c r="B38" s="26">
        <v>34</v>
      </c>
      <c r="C38" s="10"/>
      <c r="D38" s="6" t="s">
        <v>56</v>
      </c>
      <c r="E38" s="34">
        <v>50</v>
      </c>
      <c r="F38" s="35" t="s">
        <v>1</v>
      </c>
      <c r="G38" s="29">
        <v>0</v>
      </c>
      <c r="H38" s="36">
        <v>0</v>
      </c>
      <c r="I38" s="15">
        <f t="shared" si="0"/>
        <v>0</v>
      </c>
      <c r="J38" s="30">
        <f t="shared" si="1"/>
        <v>0</v>
      </c>
      <c r="K38" s="31">
        <f t="shared" si="2"/>
        <v>0</v>
      </c>
    </row>
    <row r="39" spans="2:11" s="1" customFormat="1" ht="12.75">
      <c r="B39" s="26">
        <v>35</v>
      </c>
      <c r="C39" s="10"/>
      <c r="D39" s="6" t="s">
        <v>57</v>
      </c>
      <c r="E39" s="34">
        <v>50</v>
      </c>
      <c r="F39" s="35" t="s">
        <v>1</v>
      </c>
      <c r="G39" s="29">
        <v>0</v>
      </c>
      <c r="H39" s="36">
        <v>0</v>
      </c>
      <c r="I39" s="15">
        <f t="shared" si="0"/>
        <v>0</v>
      </c>
      <c r="J39" s="30">
        <f t="shared" si="1"/>
        <v>0</v>
      </c>
      <c r="K39" s="31">
        <f t="shared" si="2"/>
        <v>0</v>
      </c>
    </row>
    <row r="40" spans="2:11" s="1" customFormat="1" ht="25.5">
      <c r="B40" s="26">
        <v>36</v>
      </c>
      <c r="C40" s="10"/>
      <c r="D40" s="6" t="s">
        <v>62</v>
      </c>
      <c r="E40" s="34">
        <v>1</v>
      </c>
      <c r="F40" s="35" t="s">
        <v>3</v>
      </c>
      <c r="G40" s="29">
        <v>0</v>
      </c>
      <c r="H40" s="36">
        <v>0</v>
      </c>
      <c r="I40" s="15">
        <f t="shared" si="0"/>
        <v>0</v>
      </c>
      <c r="J40" s="30">
        <f t="shared" si="1"/>
        <v>0</v>
      </c>
      <c r="K40" s="31">
        <f t="shared" si="2"/>
        <v>0</v>
      </c>
    </row>
    <row r="41" spans="2:11" s="1" customFormat="1" ht="12.75" customHeight="1">
      <c r="B41" s="26">
        <v>37</v>
      </c>
      <c r="C41" s="10"/>
      <c r="D41" s="6" t="s">
        <v>46</v>
      </c>
      <c r="E41" s="34">
        <v>1</v>
      </c>
      <c r="F41" s="35" t="s">
        <v>0</v>
      </c>
      <c r="G41" s="29">
        <v>0</v>
      </c>
      <c r="H41" s="36">
        <v>0</v>
      </c>
      <c r="I41" s="15">
        <f t="shared" si="0"/>
        <v>0</v>
      </c>
      <c r="J41" s="30">
        <f t="shared" si="1"/>
        <v>0</v>
      </c>
      <c r="K41" s="31">
        <f t="shared" si="2"/>
        <v>0</v>
      </c>
    </row>
    <row r="42" spans="2:11" s="1" customFormat="1" ht="12.75">
      <c r="B42" s="26">
        <v>38</v>
      </c>
      <c r="C42" s="10"/>
      <c r="D42" s="6" t="s">
        <v>4</v>
      </c>
      <c r="E42" s="34">
        <v>1</v>
      </c>
      <c r="F42" s="35" t="s">
        <v>3</v>
      </c>
      <c r="G42" s="29">
        <v>0</v>
      </c>
      <c r="H42" s="36">
        <v>0</v>
      </c>
      <c r="I42" s="15">
        <f t="shared" si="0"/>
        <v>0</v>
      </c>
      <c r="J42" s="30">
        <f t="shared" si="1"/>
        <v>0</v>
      </c>
      <c r="K42" s="31">
        <f t="shared" si="2"/>
        <v>0</v>
      </c>
    </row>
    <row r="43" spans="2:11" s="1" customFormat="1" ht="12.75">
      <c r="B43" s="26">
        <v>39</v>
      </c>
      <c r="C43" s="10"/>
      <c r="D43" s="6" t="s">
        <v>47</v>
      </c>
      <c r="E43" s="34">
        <v>1</v>
      </c>
      <c r="F43" s="35" t="s">
        <v>3</v>
      </c>
      <c r="G43" s="29">
        <v>0</v>
      </c>
      <c r="H43" s="36">
        <v>0</v>
      </c>
      <c r="I43" s="15">
        <f t="shared" si="0"/>
        <v>0</v>
      </c>
      <c r="J43" s="30">
        <f t="shared" si="1"/>
        <v>0</v>
      </c>
      <c r="K43" s="31">
        <f t="shared" si="2"/>
        <v>0</v>
      </c>
    </row>
    <row r="44" spans="2:11" s="1" customFormat="1" ht="12.75">
      <c r="B44" s="26">
        <v>40</v>
      </c>
      <c r="C44" s="10"/>
      <c r="D44" s="6" t="s">
        <v>29</v>
      </c>
      <c r="E44" s="34">
        <v>4</v>
      </c>
      <c r="F44" s="35" t="s">
        <v>0</v>
      </c>
      <c r="G44" s="29">
        <v>0</v>
      </c>
      <c r="H44" s="36">
        <v>0</v>
      </c>
      <c r="I44" s="15">
        <f t="shared" si="0"/>
        <v>0</v>
      </c>
      <c r="J44" s="30">
        <f t="shared" si="1"/>
        <v>0</v>
      </c>
      <c r="K44" s="31">
        <f t="shared" si="2"/>
        <v>0</v>
      </c>
    </row>
    <row r="45" spans="2:11" s="1" customFormat="1" ht="12.75">
      <c r="B45" s="26">
        <v>41</v>
      </c>
      <c r="C45" s="10"/>
      <c r="D45" s="6" t="s">
        <v>30</v>
      </c>
      <c r="E45" s="34">
        <v>40</v>
      </c>
      <c r="F45" s="35" t="s">
        <v>31</v>
      </c>
      <c r="G45" s="29">
        <v>0</v>
      </c>
      <c r="H45" s="36">
        <v>0</v>
      </c>
      <c r="I45" s="15">
        <f t="shared" si="0"/>
        <v>0</v>
      </c>
      <c r="J45" s="30">
        <f t="shared" si="1"/>
        <v>0</v>
      </c>
      <c r="K45" s="31">
        <f t="shared" si="2"/>
        <v>0</v>
      </c>
    </row>
    <row r="46" spans="2:11" s="1" customFormat="1" ht="12.75">
      <c r="B46" s="26">
        <v>42</v>
      </c>
      <c r="C46" s="10"/>
      <c r="D46" s="6" t="s">
        <v>32</v>
      </c>
      <c r="E46" s="34">
        <v>201</v>
      </c>
      <c r="F46" s="35" t="s">
        <v>0</v>
      </c>
      <c r="G46" s="29">
        <v>0</v>
      </c>
      <c r="H46" s="36">
        <v>0</v>
      </c>
      <c r="I46" s="15">
        <f t="shared" si="0"/>
        <v>0</v>
      </c>
      <c r="J46" s="30">
        <f t="shared" si="1"/>
        <v>0</v>
      </c>
      <c r="K46" s="31">
        <f t="shared" si="2"/>
        <v>0</v>
      </c>
    </row>
    <row r="47" spans="2:11" s="1" customFormat="1" ht="12.75">
      <c r="B47" s="26">
        <v>43</v>
      </c>
      <c r="C47" s="10"/>
      <c r="D47" s="6" t="s">
        <v>33</v>
      </c>
      <c r="E47" s="34">
        <v>136</v>
      </c>
      <c r="F47" s="35" t="s">
        <v>0</v>
      </c>
      <c r="G47" s="29">
        <v>0</v>
      </c>
      <c r="H47" s="36">
        <v>0</v>
      </c>
      <c r="I47" s="15">
        <f t="shared" si="0"/>
        <v>0</v>
      </c>
      <c r="J47" s="30">
        <f t="shared" si="1"/>
        <v>0</v>
      </c>
      <c r="K47" s="31">
        <f t="shared" si="2"/>
        <v>0</v>
      </c>
    </row>
    <row r="48" spans="2:11" s="1" customFormat="1" ht="25.5">
      <c r="B48" s="26">
        <v>44</v>
      </c>
      <c r="C48" s="10"/>
      <c r="D48" s="6" t="s">
        <v>34</v>
      </c>
      <c r="E48" s="34">
        <v>5</v>
      </c>
      <c r="F48" s="35" t="s">
        <v>0</v>
      </c>
      <c r="G48" s="29">
        <v>0</v>
      </c>
      <c r="H48" s="36">
        <v>0</v>
      </c>
      <c r="I48" s="15">
        <f t="shared" si="0"/>
        <v>0</v>
      </c>
      <c r="J48" s="30">
        <f t="shared" si="1"/>
        <v>0</v>
      </c>
      <c r="K48" s="31">
        <f t="shared" si="2"/>
        <v>0</v>
      </c>
    </row>
    <row r="49" spans="2:11" s="1" customFormat="1" ht="12.75">
      <c r="B49" s="26">
        <v>45</v>
      </c>
      <c r="C49" s="10"/>
      <c r="D49" s="6" t="s">
        <v>54</v>
      </c>
      <c r="E49" s="34">
        <v>50</v>
      </c>
      <c r="F49" s="35" t="s">
        <v>1</v>
      </c>
      <c r="G49" s="29">
        <v>0</v>
      </c>
      <c r="H49" s="36">
        <v>0</v>
      </c>
      <c r="I49" s="15">
        <f t="shared" si="0"/>
        <v>0</v>
      </c>
      <c r="J49" s="30">
        <f t="shared" si="1"/>
        <v>0</v>
      </c>
      <c r="K49" s="31">
        <f t="shared" si="2"/>
        <v>0</v>
      </c>
    </row>
    <row r="50" spans="2:11" s="1" customFormat="1" ht="12.75">
      <c r="B50" s="26">
        <v>46</v>
      </c>
      <c r="C50" s="10"/>
      <c r="D50" s="6" t="s">
        <v>55</v>
      </c>
      <c r="E50" s="34">
        <v>1</v>
      </c>
      <c r="F50" s="35" t="s">
        <v>3</v>
      </c>
      <c r="G50" s="29">
        <v>0</v>
      </c>
      <c r="H50" s="36">
        <v>0</v>
      </c>
      <c r="I50" s="15">
        <f t="shared" si="0"/>
        <v>0</v>
      </c>
      <c r="J50" s="30">
        <f t="shared" si="1"/>
        <v>0</v>
      </c>
      <c r="K50" s="31">
        <f t="shared" si="2"/>
        <v>0</v>
      </c>
    </row>
    <row r="51" spans="2:11" s="1" customFormat="1" ht="12.75">
      <c r="B51" s="26">
        <v>47</v>
      </c>
      <c r="C51" s="10"/>
      <c r="D51" s="6" t="s">
        <v>35</v>
      </c>
      <c r="E51" s="34">
        <v>1</v>
      </c>
      <c r="F51" s="35" t="s">
        <v>3</v>
      </c>
      <c r="G51" s="29">
        <v>0</v>
      </c>
      <c r="H51" s="36">
        <v>0</v>
      </c>
      <c r="I51" s="15">
        <f t="shared" si="0"/>
        <v>0</v>
      </c>
      <c r="J51" s="30">
        <f t="shared" si="1"/>
        <v>0</v>
      </c>
      <c r="K51" s="31">
        <f t="shared" si="2"/>
        <v>0</v>
      </c>
    </row>
    <row r="52" spans="2:11" s="1" customFormat="1" ht="12.75">
      <c r="B52" s="26">
        <v>48</v>
      </c>
      <c r="C52" s="10"/>
      <c r="D52" s="6" t="s">
        <v>36</v>
      </c>
      <c r="E52" s="34">
        <v>1</v>
      </c>
      <c r="F52" s="35" t="s">
        <v>3</v>
      </c>
      <c r="G52" s="29">
        <v>0</v>
      </c>
      <c r="H52" s="36">
        <v>0</v>
      </c>
      <c r="I52" s="15">
        <f t="shared" si="0"/>
        <v>0</v>
      </c>
      <c r="J52" s="30">
        <f t="shared" si="1"/>
        <v>0</v>
      </c>
      <c r="K52" s="31">
        <f t="shared" si="2"/>
        <v>0</v>
      </c>
    </row>
    <row r="53" spans="2:11" s="1" customFormat="1" ht="12.75">
      <c r="B53" s="26">
        <v>49</v>
      </c>
      <c r="C53" s="10"/>
      <c r="D53" s="6" t="s">
        <v>37</v>
      </c>
      <c r="E53" s="34">
        <v>1</v>
      </c>
      <c r="F53" s="35" t="s">
        <v>3</v>
      </c>
      <c r="G53" s="29">
        <v>0</v>
      </c>
      <c r="H53" s="36">
        <v>0</v>
      </c>
      <c r="I53" s="15">
        <f t="shared" si="0"/>
        <v>0</v>
      </c>
      <c r="J53" s="30">
        <f t="shared" si="1"/>
        <v>0</v>
      </c>
      <c r="K53" s="31">
        <f t="shared" si="2"/>
        <v>0</v>
      </c>
    </row>
    <row r="54" spans="2:11" s="1" customFormat="1" ht="25.5">
      <c r="B54" s="26">
        <v>50</v>
      </c>
      <c r="C54" s="10"/>
      <c r="D54" s="6" t="s">
        <v>45</v>
      </c>
      <c r="E54" s="34">
        <v>1</v>
      </c>
      <c r="F54" s="35" t="s">
        <v>3</v>
      </c>
      <c r="G54" s="29">
        <v>0</v>
      </c>
      <c r="H54" s="36">
        <v>0</v>
      </c>
      <c r="I54" s="15">
        <f t="shared" si="0"/>
        <v>0</v>
      </c>
      <c r="J54" s="30">
        <f t="shared" si="1"/>
        <v>0</v>
      </c>
      <c r="K54" s="31">
        <f t="shared" si="2"/>
        <v>0</v>
      </c>
    </row>
    <row r="55" spans="2:11" s="1" customFormat="1" ht="12.75">
      <c r="B55" s="26">
        <v>51</v>
      </c>
      <c r="C55" s="10"/>
      <c r="D55" s="6" t="s">
        <v>38</v>
      </c>
      <c r="E55" s="34">
        <v>2600</v>
      </c>
      <c r="F55" s="35" t="s">
        <v>1</v>
      </c>
      <c r="G55" s="29">
        <v>0</v>
      </c>
      <c r="H55" s="36">
        <v>0</v>
      </c>
      <c r="I55" s="15">
        <f t="shared" si="0"/>
        <v>0</v>
      </c>
      <c r="J55" s="30">
        <f t="shared" si="1"/>
        <v>0</v>
      </c>
      <c r="K55" s="31">
        <f t="shared" si="2"/>
        <v>0</v>
      </c>
    </row>
    <row r="56" spans="2:11" s="1" customFormat="1" ht="12.75">
      <c r="B56" s="26">
        <v>52</v>
      </c>
      <c r="C56" s="10"/>
      <c r="D56" s="6" t="s">
        <v>48</v>
      </c>
      <c r="E56" s="34">
        <v>2900</v>
      </c>
      <c r="F56" s="35" t="s">
        <v>0</v>
      </c>
      <c r="G56" s="29">
        <v>0</v>
      </c>
      <c r="H56" s="36">
        <v>0</v>
      </c>
      <c r="I56" s="15">
        <f t="shared" si="0"/>
        <v>0</v>
      </c>
      <c r="J56" s="30">
        <f t="shared" si="1"/>
        <v>0</v>
      </c>
      <c r="K56" s="31">
        <f t="shared" si="2"/>
        <v>0</v>
      </c>
    </row>
    <row r="57" spans="2:11" s="1" customFormat="1" ht="12.75">
      <c r="B57" s="26">
        <v>53</v>
      </c>
      <c r="C57" s="10"/>
      <c r="D57" s="6" t="s">
        <v>39</v>
      </c>
      <c r="E57" s="34">
        <v>5900</v>
      </c>
      <c r="F57" s="35" t="s">
        <v>1</v>
      </c>
      <c r="G57" s="29">
        <v>0</v>
      </c>
      <c r="H57" s="36">
        <v>0</v>
      </c>
      <c r="I57" s="15">
        <f t="shared" si="0"/>
        <v>0</v>
      </c>
      <c r="J57" s="30">
        <f t="shared" si="1"/>
        <v>0</v>
      </c>
      <c r="K57" s="31">
        <f t="shared" si="2"/>
        <v>0</v>
      </c>
    </row>
    <row r="58" spans="2:11" s="1" customFormat="1" ht="12.75">
      <c r="B58" s="26">
        <v>54</v>
      </c>
      <c r="C58" s="9"/>
      <c r="D58" s="5" t="s">
        <v>59</v>
      </c>
      <c r="E58" s="34">
        <v>20</v>
      </c>
      <c r="F58" s="35" t="s">
        <v>31</v>
      </c>
      <c r="G58" s="29">
        <v>0</v>
      </c>
      <c r="H58" s="36">
        <v>0</v>
      </c>
      <c r="I58" s="15">
        <f t="shared" si="0"/>
        <v>0</v>
      </c>
      <c r="J58" s="30">
        <f t="shared" si="1"/>
        <v>0</v>
      </c>
      <c r="K58" s="31">
        <f t="shared" si="2"/>
        <v>0</v>
      </c>
    </row>
    <row r="59" spans="2:11" s="1" customFormat="1" ht="12.75">
      <c r="B59" s="26">
        <v>55</v>
      </c>
      <c r="C59" s="9"/>
      <c r="D59" s="5" t="s">
        <v>60</v>
      </c>
      <c r="E59" s="34">
        <v>1</v>
      </c>
      <c r="F59" s="35" t="s">
        <v>3</v>
      </c>
      <c r="G59" s="29">
        <v>0</v>
      </c>
      <c r="H59" s="36">
        <v>0</v>
      </c>
      <c r="I59" s="15">
        <f t="shared" si="0"/>
        <v>0</v>
      </c>
      <c r="J59" s="30">
        <f t="shared" si="1"/>
        <v>0</v>
      </c>
      <c r="K59" s="31">
        <f t="shared" si="2"/>
        <v>0</v>
      </c>
    </row>
    <row r="60" spans="2:11" s="1" customFormat="1" ht="12.75">
      <c r="B60" s="26">
        <v>56</v>
      </c>
      <c r="C60" s="10"/>
      <c r="D60" s="6" t="s">
        <v>40</v>
      </c>
      <c r="E60" s="34">
        <v>1</v>
      </c>
      <c r="F60" s="35" t="s">
        <v>3</v>
      </c>
      <c r="G60" s="29">
        <v>0</v>
      </c>
      <c r="H60" s="36">
        <v>0</v>
      </c>
      <c r="I60" s="15">
        <f t="shared" si="0"/>
        <v>0</v>
      </c>
      <c r="J60" s="30">
        <f t="shared" si="1"/>
        <v>0</v>
      </c>
      <c r="K60" s="31">
        <f t="shared" si="2"/>
        <v>0</v>
      </c>
    </row>
    <row r="61" spans="2:11" s="1" customFormat="1" ht="12.75">
      <c r="B61" s="26">
        <v>57</v>
      </c>
      <c r="C61" s="10"/>
      <c r="D61" s="6" t="s">
        <v>41</v>
      </c>
      <c r="E61" s="34">
        <v>1</v>
      </c>
      <c r="F61" s="35" t="s">
        <v>3</v>
      </c>
      <c r="G61" s="29">
        <v>0</v>
      </c>
      <c r="H61" s="36">
        <v>0</v>
      </c>
      <c r="I61" s="15">
        <f t="shared" si="0"/>
        <v>0</v>
      </c>
      <c r="J61" s="30">
        <f t="shared" si="1"/>
        <v>0</v>
      </c>
      <c r="K61" s="31">
        <f t="shared" si="2"/>
        <v>0</v>
      </c>
    </row>
    <row r="62" spans="2:11" s="1" customFormat="1" ht="12.75">
      <c r="B62" s="26">
        <v>58</v>
      </c>
      <c r="C62" s="10"/>
      <c r="D62" s="6" t="s">
        <v>42</v>
      </c>
      <c r="E62" s="34">
        <v>1</v>
      </c>
      <c r="F62" s="35" t="s">
        <v>3</v>
      </c>
      <c r="G62" s="29">
        <v>0</v>
      </c>
      <c r="H62" s="36">
        <v>0</v>
      </c>
      <c r="I62" s="15">
        <f t="shared" si="0"/>
        <v>0</v>
      </c>
      <c r="J62" s="30">
        <f t="shared" si="1"/>
        <v>0</v>
      </c>
      <c r="K62" s="31">
        <f t="shared" si="2"/>
        <v>0</v>
      </c>
    </row>
    <row r="63" spans="2:11" s="1" customFormat="1" ht="12.75">
      <c r="B63" s="26">
        <v>59</v>
      </c>
      <c r="C63" s="10"/>
      <c r="D63" s="6" t="s">
        <v>43</v>
      </c>
      <c r="E63" s="34">
        <v>1</v>
      </c>
      <c r="F63" s="35" t="s">
        <v>3</v>
      </c>
      <c r="G63" s="29">
        <v>0</v>
      </c>
      <c r="H63" s="36">
        <v>0</v>
      </c>
      <c r="I63" s="15">
        <f t="shared" si="0"/>
        <v>0</v>
      </c>
      <c r="J63" s="30">
        <f t="shared" si="1"/>
        <v>0</v>
      </c>
      <c r="K63" s="31">
        <f t="shared" si="2"/>
        <v>0</v>
      </c>
    </row>
    <row r="64" spans="2:11" s="1" customFormat="1" ht="12.75">
      <c r="B64" s="26">
        <v>60</v>
      </c>
      <c r="C64" s="10"/>
      <c r="D64" s="6" t="s">
        <v>61</v>
      </c>
      <c r="E64" s="34">
        <v>1</v>
      </c>
      <c r="F64" s="35" t="s">
        <v>3</v>
      </c>
      <c r="G64" s="29">
        <v>0</v>
      </c>
      <c r="H64" s="36">
        <v>0</v>
      </c>
      <c r="I64" s="15">
        <f t="shared" si="0"/>
        <v>0</v>
      </c>
      <c r="J64" s="30">
        <f t="shared" si="1"/>
        <v>0</v>
      </c>
      <c r="K64" s="31">
        <f t="shared" si="2"/>
        <v>0</v>
      </c>
    </row>
    <row r="65" spans="2:11" s="3" customFormat="1" ht="12.75">
      <c r="B65" s="39">
        <v>61</v>
      </c>
      <c r="C65" s="13"/>
      <c r="D65" s="14" t="s">
        <v>44</v>
      </c>
      <c r="E65" s="40">
        <v>1</v>
      </c>
      <c r="F65" s="35" t="s">
        <v>3</v>
      </c>
      <c r="G65" s="41">
        <v>0</v>
      </c>
      <c r="H65" s="42">
        <v>0</v>
      </c>
      <c r="I65" s="61">
        <f t="shared" si="0"/>
        <v>0</v>
      </c>
      <c r="J65" s="43">
        <f t="shared" si="1"/>
        <v>0</v>
      </c>
      <c r="K65" s="44">
        <f t="shared" si="2"/>
        <v>0</v>
      </c>
    </row>
    <row r="66" spans="2:11" ht="15.75">
      <c r="B66" s="26">
        <v>62</v>
      </c>
      <c r="C66" s="45" t="s">
        <v>68</v>
      </c>
      <c r="D66" s="46"/>
      <c r="E66" s="46"/>
      <c r="F66" s="46"/>
      <c r="G66" s="46"/>
      <c r="H66" s="46"/>
      <c r="I66" s="47">
        <f>SUM(I5:I65)</f>
        <v>0</v>
      </c>
      <c r="J66" s="47">
        <f>SUM(J5:J65)</f>
        <v>0</v>
      </c>
      <c r="K66" s="48">
        <f t="shared" si="2"/>
        <v>0</v>
      </c>
    </row>
    <row r="67" spans="2:11" ht="15.75">
      <c r="B67" s="26">
        <v>63</v>
      </c>
      <c r="C67" s="45" t="s">
        <v>69</v>
      </c>
      <c r="D67" s="46"/>
      <c r="E67" s="46"/>
      <c r="F67" s="46"/>
      <c r="G67" s="46"/>
      <c r="H67" s="49"/>
      <c r="I67" s="50"/>
      <c r="J67" s="51"/>
      <c r="K67" s="52">
        <f>K66*0.15</f>
        <v>0</v>
      </c>
    </row>
    <row r="68" spans="2:11" ht="16.5" thickBot="1">
      <c r="B68" s="53">
        <v>64</v>
      </c>
      <c r="C68" s="54" t="s">
        <v>74</v>
      </c>
      <c r="D68" s="55"/>
      <c r="E68" s="55"/>
      <c r="F68" s="55"/>
      <c r="G68" s="55"/>
      <c r="H68" s="55"/>
      <c r="I68" s="56"/>
      <c r="J68" s="57"/>
      <c r="K68" s="58">
        <f>K66*1.15</f>
        <v>0</v>
      </c>
    </row>
    <row r="72" ht="15">
      <c r="D72" s="7"/>
    </row>
  </sheetData>
  <sheetProtection/>
  <mergeCells count="1">
    <mergeCell ref="B2:K2"/>
  </mergeCells>
  <printOptions/>
  <pageMargins left="0" right="0" top="0" bottom="0" header="0" footer="0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</dc:title>
  <dc:subject/>
  <dc:creator>Pavel Ducheček</dc:creator>
  <cp:keywords/>
  <dc:description/>
  <cp:lastModifiedBy>Marcel Zhorný</cp:lastModifiedBy>
  <cp:lastPrinted>2022-10-06T06:47:49Z</cp:lastPrinted>
  <dcterms:created xsi:type="dcterms:W3CDTF">2005-06-29T07:38:47Z</dcterms:created>
  <dcterms:modified xsi:type="dcterms:W3CDTF">2022-11-22T07:48:03Z</dcterms:modified>
  <cp:category/>
  <cp:version/>
  <cp:contentType/>
  <cp:contentStatus/>
</cp:coreProperties>
</file>