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540" yWindow="2100" windowWidth="4950" windowHeight="6810" activeTab="2"/>
  </bookViews>
  <sheets>
    <sheet name="Soupis prací" sheetId="1" r:id="rId1"/>
    <sheet name="PD" sheetId="12" r:id="rId2"/>
    <sheet name="TP" sheetId="4" r:id="rId3"/>
  </sheets>
  <externalReferences>
    <externalReference r:id="rId6"/>
  </externalReferences>
  <definedNames>
    <definedName name="Excel_BuiltIn__FilterDatabase_1">#REF!</definedName>
  </definedNames>
  <calcPr calcId="162913"/>
  <extLst/>
</workbook>
</file>

<file path=xl/sharedStrings.xml><?xml version="1.0" encoding="utf-8"?>
<sst xmlns="http://schemas.openxmlformats.org/spreadsheetml/2006/main" count="123" uniqueCount="106">
  <si>
    <t>Nabídka uchazeč v Kč bez DPH</t>
  </si>
  <si>
    <t>*) Uchazeč použije při ocenění % poměr ze stavebních nákladů uvedený v Rámcové smlouvě. Tento % poměr může být buď shodný nebo nižší než je % poměr uvedený v Rámcové smlouvě. Podrobnější popis viz čl. 6 "Cena" v Rámcové smlouvě</t>
  </si>
  <si>
    <t>x</t>
  </si>
  <si>
    <t xml:space="preserve">% změna ceny Nabídka/Předpoklad </t>
  </si>
  <si>
    <t>žlutě - vyplní uchazeč</t>
  </si>
  <si>
    <t>Předpokládaná hodnota stavebních nákladů v Kč bez DPH</t>
  </si>
  <si>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</si>
  <si>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</si>
  <si>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</si>
  <si>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</si>
  <si>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</si>
  <si>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</si>
  <si>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</si>
  <si>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</si>
  <si>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</si>
  <si>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</si>
  <si>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</si>
  <si>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</si>
  <si>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</si>
  <si>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Předpokládaná hodnota dílčí části Veřejné zakázky ***)</t>
  </si>
  <si>
    <t>Předpokládaný celkový počet hod technické pomoci</t>
  </si>
  <si>
    <t>*) Pozn.: Hodinová sazba musí být u všech položek ve stejné výši</t>
  </si>
  <si>
    <t>Procentní poměr ze stavebních nákladů nabídnutý uchazečem v Rámcové smlouvě - část Výkon IČ k ÚR*)</t>
  </si>
  <si>
    <t>Tabulka č. 7</t>
  </si>
  <si>
    <t>OCENĚNÝ ROZPIS SLUŽEB</t>
  </si>
  <si>
    <t xml:space="preserve">Procentní poměr ze stavebních nákladů nabídnutý uchazečem v Rámcové smlouvě - část Výkon IČ k SP vč. majetkopr. projednání*) </t>
  </si>
  <si>
    <t>V "doplní uchazeč" dne "doplní uchazeč"</t>
  </si>
  <si>
    <t>Jméno, příjmení a funkce</t>
  </si>
  <si>
    <t>osoby oprávněné podepisovat nabídku</t>
  </si>
  <si>
    <t>Podpis</t>
  </si>
  <si>
    <t>SOUPIS SLUŽEB</t>
  </si>
  <si>
    <t>AKCE</t>
  </si>
  <si>
    <t>**) Uchazeč použije při ocenění hodinovou sazbu (bez DPH) ve stejné výši nebo nižší než, je příslušná hodinová sazba bez DPH uvedené v přišlušném rozmezí předpokládaných stavebních nákladů uvedených v Soupisu prací v tabulce "IV.C) Položkový rozpočet - technická pomoc objednateli" přišlušného typového příkladu, který je součástí Rámcové smlouvy. Bližší popis viz čl. 6 "Cena" v Rámcové smlouvě. Hodinovou sazbu doplní do příslušné tabulky technické pomoci</t>
  </si>
  <si>
    <t>***)  Předpokládanou hodnotu dílčí části Veřejné zakázky považuje Zadavatel jako maximální a nepřekročitelnou. V případě jejího překročení si zadavatel vyhrazuje právo zadávací řízení zrušit</t>
  </si>
  <si>
    <r>
      <t xml:space="preserve">****) Celková cena bez DPH uvedená v </t>
    </r>
    <r>
      <rPr>
        <b/>
        <sz val="11"/>
        <color theme="1"/>
        <rFont val="Calibri"/>
        <family val="2"/>
        <scheme val="minor"/>
      </rPr>
      <t xml:space="preserve">Tabulce soupisu prací </t>
    </r>
    <r>
      <rPr>
        <sz val="11"/>
        <color theme="1"/>
        <rFont val="Calibri"/>
        <family val="2"/>
        <scheme val="minor"/>
      </rPr>
      <t xml:space="preserve">musí být shodná s Celkovou cenou v Kč bez DPH uvedenou v </t>
    </r>
    <r>
      <rPr>
        <b/>
        <sz val="11"/>
        <color theme="1"/>
        <rFont val="Calibri"/>
        <family val="2"/>
        <scheme val="minor"/>
      </rPr>
      <t>Nabídkové tabulce</t>
    </r>
    <r>
      <rPr>
        <sz val="11"/>
        <color theme="1"/>
        <rFont val="Calibri"/>
        <family val="2"/>
        <scheme val="minor"/>
      </rPr>
      <t xml:space="preserve"> uchazeče.</t>
    </r>
  </si>
  <si>
    <t>Kontrolní propočet Tab. č. 1 a 2. část DÚR Rozdíl:</t>
  </si>
  <si>
    <t>Cena celkem v Kč bez DPH****)</t>
  </si>
  <si>
    <t xml:space="preserve">Procentní poměr ze stavebních nákladů nabídnutý uchazečem v Rámcové smlouvě - část DSP*) </t>
  </si>
  <si>
    <t xml:space="preserve">Procentní poměr ze stavebních nákladů nabídnutý uchazečem v Rámcové smlouvě - část DÚR*) </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</si>
  <si>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</si>
  <si>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</si>
  <si>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</si>
  <si>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</si>
  <si>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</si>
  <si>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</si>
  <si>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</si>
  <si>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Tabulka č. 1</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</si>
  <si>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</si>
  <si>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Kontrola rovnosti dílčích cen v tabulce č. 1 a rozepsaných cen v tabulce č. 2 - 6</t>
  </si>
  <si>
    <t>AD</t>
  </si>
  <si>
    <t xml:space="preserve">Procentní poměr ze stavebních nákladů nabídnutý uchazečem v Rámcové smlouvě - část VD-ZDS*)  </t>
  </si>
  <si>
    <t>Celkem Kč bez DPH</t>
  </si>
  <si>
    <t>žlutě ocení uchazeč</t>
  </si>
  <si>
    <t>popis položky</t>
  </si>
  <si>
    <t>Nabídková cena uchazeče v Kč</t>
  </si>
  <si>
    <t>DÚR</t>
  </si>
  <si>
    <t>Průvodní zpráva</t>
  </si>
  <si>
    <t>Výkresová část</t>
  </si>
  <si>
    <t>Dokladová část</t>
  </si>
  <si>
    <t>DÚR celkem</t>
  </si>
  <si>
    <t xml:space="preserve">DSP </t>
  </si>
  <si>
    <t xml:space="preserve">Průvodní zpráva </t>
  </si>
  <si>
    <t>Souhrnné technické řešení</t>
  </si>
  <si>
    <t>Stavební část</t>
  </si>
  <si>
    <t>DIO</t>
  </si>
  <si>
    <t>ZOV, havarijní a povod. plán a nakládání s odpady</t>
  </si>
  <si>
    <t>BOZP</t>
  </si>
  <si>
    <t>DSP celkem</t>
  </si>
  <si>
    <t>IČ-zajištění vydání ÚR</t>
  </si>
  <si>
    <t>projednání dokumentace</t>
  </si>
  <si>
    <t>podání žádosti bez poplatků</t>
  </si>
  <si>
    <t>IČ celkem</t>
  </si>
  <si>
    <t>IČ-zajištění vydání SP</t>
  </si>
  <si>
    <t>PDPS</t>
  </si>
  <si>
    <t>Technická zpráva</t>
  </si>
  <si>
    <t xml:space="preserve">Výkresová část </t>
  </si>
  <si>
    <t>ZTKP</t>
  </si>
  <si>
    <t>Soupis prací a rozpočet</t>
  </si>
  <si>
    <t>PDPS celkem</t>
  </si>
  <si>
    <t>celkem bez DPH</t>
  </si>
  <si>
    <t>Kontrolní propočet Tab. č. 1 a 2.  část IČ k ÚR Rozdíl:</t>
  </si>
  <si>
    <t>Kontrolní propočet Tab. č. 1 a 2  část DSP Rozdíl:</t>
  </si>
  <si>
    <t>Kontrolní propočet Tab. č. 1 a 2.  část IČ k SP Rozdíl:</t>
  </si>
  <si>
    <t>Kontrolní propočet Tab. č. 1 a 2.  část VD-ZDS Rozdíl:</t>
  </si>
  <si>
    <t>DSP celkem včetně průzkumů</t>
  </si>
  <si>
    <t>Příloha č. 2</t>
  </si>
  <si>
    <t>Podrobná specifikace ceny</t>
  </si>
  <si>
    <t>Technická pomoc objednateli - Autorský dozor</t>
  </si>
  <si>
    <t>Cena Technická pomoc v rámci výběrového řízení na zhotovitele stavby</t>
  </si>
  <si>
    <t>Celkem</t>
  </si>
  <si>
    <t>Technická pomoc objednateli    (v Kč bez DPH/hod)**)</t>
  </si>
  <si>
    <t>Předběžný GTP dle TP 76</t>
  </si>
  <si>
    <t>Průzkumy a podklady - DUR</t>
  </si>
  <si>
    <t>Průzkumy DÚR celkem</t>
  </si>
  <si>
    <t>Průzkumy DSP celkem</t>
  </si>
  <si>
    <t>Průzkumy a podklady - DSP</t>
  </si>
  <si>
    <t xml:space="preserve">Zjištění průběhu a zákres IS, zaměření, záborový elaborát, digitální katastrální mapa - aktualizace </t>
  </si>
  <si>
    <t>Podrobný GTP dle TP 76</t>
  </si>
  <si>
    <t>Průzkumy pro DUR (Hluková, Exhalační studie, Bilance zemin a ornice, Dendrologický průzkum, diagnostika vozovky, apod)</t>
  </si>
  <si>
    <t>Reprografické práce</t>
  </si>
  <si>
    <t>majetkoprávní podklady a uzavření smluv</t>
  </si>
  <si>
    <t xml:space="preserve">majetkoprávní podklady </t>
  </si>
  <si>
    <t>Zjištění průběhu a zákres IS, zaměření, záborový elaborát, digitální katastrální mapa,</t>
  </si>
  <si>
    <t>Doplňující průzkumy a aktualizace průzkumů z DUR</t>
  </si>
  <si>
    <t>DÚR celkem včetně průzkumů</t>
  </si>
  <si>
    <t>"III/10513 Podělusy, opěrná zeď a komunikace" -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</si>
</sst>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č&quot;_-;\-* #,##0.00\ &quot;Kč&quot;_-;_-* &quot;-&quot;??\ &quot;Kč&quot;_-;_-@_-"/>
    <numFmt numFmtId="164" formatCode="_-* #,##0.00&quot; Kč&quot;_-;\-* #,##0.00&quot; Kč&quot;_-;_-* \-??&quot; Kč&quot;_-;_-@_-"/>
    <numFmt numFmtId="165" formatCode="#,##0.000"/>
    <numFmt numFmtId="166" formatCode="0.000%"/>
    <numFmt numFmtId="167" formatCode="0.000000%"/>
  </numFmts>
  <fonts count="37">
    <font>
      <sz val="11"/>
      <color theme="1"/>
      <name val="Calibri"/>
      <family val="2"/>
      <scheme val="minor"/>
    </font>
    <font>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b/>
      <sz val="18"/>
      <name val="Arial"/>
      <family val="2"/>
    </font>
    <font>
      <sz val="11"/>
      <color rgb="FFFF0000"/>
      <name val="Calibri"/>
      <family val="2"/>
      <scheme val="minor"/>
    </font>
    <font>
      <b/>
      <sz val="12"/>
      <color theme="1"/>
      <name val="Calibri"/>
      <family val="2"/>
      <scheme val="minor"/>
    </font>
    <font>
      <b/>
      <sz val="12"/>
      <color rgb="FFFF0000"/>
      <name val="Calibri"/>
      <family val="2"/>
    </font>
    <font>
      <sz val="10"/>
      <color indexed="8"/>
      <name val="Arial"/>
      <family val="2"/>
    </font>
    <font>
      <i/>
      <sz val="11"/>
      <color theme="1"/>
      <name val="Calibri"/>
      <family val="2"/>
      <scheme val="minor"/>
    </font>
    <font>
      <sz val="8"/>
      <name val="Arial"/>
      <family val="2"/>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
      <b/>
      <sz val="18"/>
      <color theme="1"/>
      <name val="Calibri"/>
      <family val="2"/>
      <scheme val="minor"/>
    </font>
    <font>
      <b/>
      <sz val="16"/>
      <color theme="1"/>
      <name val="Calibri"/>
      <family val="2"/>
      <scheme val="minor"/>
    </font>
    <font>
      <b/>
      <sz val="11"/>
      <color rgb="FFFF0000"/>
      <name val="Calibri"/>
      <family val="2"/>
    </font>
    <font>
      <sz val="11"/>
      <color theme="0" tint="-0.1499900072813034"/>
      <name val="Calibri"/>
      <family val="2"/>
      <scheme val="minor"/>
    </font>
    <font>
      <sz val="10"/>
      <color rgb="FFFF0000"/>
      <name val="Arial CE"/>
      <family val="2"/>
    </font>
    <font>
      <sz val="10"/>
      <color rgb="FFFF0000"/>
      <name val="Arial"/>
      <family val="2"/>
    </font>
    <font>
      <sz val="11"/>
      <color theme="6"/>
      <name val="Calibri"/>
      <family val="2"/>
      <scheme val="minor"/>
    </font>
    <font>
      <sz val="10"/>
      <color theme="2"/>
      <name val="Arial"/>
      <family val="2"/>
    </font>
    <font>
      <sz val="10"/>
      <color theme="9" tint="-0.24997000396251678"/>
      <name val="Arial"/>
      <family val="2"/>
    </font>
    <font>
      <b/>
      <sz val="13.5"/>
      <color theme="9" tint="-0.24997000396251678"/>
      <name val="Calibri"/>
      <family val="2"/>
      <scheme val="minor"/>
    </font>
    <font>
      <sz val="11"/>
      <color theme="9" tint="-0.24997000396251678"/>
      <name val="Calibri"/>
      <family val="2"/>
      <scheme val="minor"/>
    </font>
  </fonts>
  <fills count="12">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E05B"/>
        <bgColor indexed="64"/>
      </patternFill>
    </fill>
    <fill>
      <patternFill patternType="solid">
        <fgColor rgb="FF92D050"/>
        <bgColor indexed="64"/>
      </patternFill>
    </fill>
    <fill>
      <patternFill patternType="solid">
        <fgColor rgb="FFFFCC00"/>
        <bgColor indexed="64"/>
      </patternFill>
    </fill>
    <fill>
      <patternFill patternType="solid">
        <fgColor indexed="41"/>
        <bgColor indexed="64"/>
      </patternFill>
    </fill>
    <fill>
      <patternFill patternType="solid">
        <fgColor theme="9" tint="0.39998000860214233"/>
        <bgColor indexed="64"/>
      </patternFill>
    </fill>
  </fills>
  <borders count="24">
    <border>
      <left/>
      <right/>
      <top/>
      <bottom/>
      <diagonal/>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style="thin"/>
    </border>
    <border>
      <left/>
      <right/>
      <top/>
      <bottom style="medium"/>
    </border>
    <border>
      <left style="thin"/>
      <right style="thin"/>
      <top style="medium"/>
      <bottom/>
    </border>
    <border>
      <left style="thin"/>
      <right style="medium"/>
      <top style="medium"/>
      <bottom/>
    </border>
    <border>
      <left style="thin"/>
      <right style="medium"/>
      <top/>
      <bottom style="thin"/>
    </border>
    <border>
      <left style="thin"/>
      <right style="medium"/>
      <top/>
      <bottom/>
    </border>
    <border>
      <left/>
      <right/>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medium"/>
    </border>
    <border>
      <left style="thin">
        <color theme="0" tint="-0.1499900072813034"/>
      </left>
      <right style="thin">
        <color theme="0" tint="-0.1499900072813034"/>
      </right>
      <top style="thin">
        <color theme="0" tint="-0.1499900072813034"/>
      </top>
      <bottom style="thin">
        <color theme="0" tint="-0.1499900072813034"/>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7" fillId="0" borderId="0" applyFill="0" applyBorder="0" applyAlignment="0" applyProtection="0"/>
    <xf numFmtId="0" fontId="10" fillId="0" borderId="0">
      <alignment/>
      <protection/>
    </xf>
    <xf numFmtId="0" fontId="7" fillId="0" borderId="0">
      <alignment/>
      <protection/>
    </xf>
    <xf numFmtId="0" fontId="1" fillId="0" borderId="0">
      <alignment/>
      <protection/>
    </xf>
    <xf numFmtId="0" fontId="10" fillId="0" borderId="0">
      <alignment/>
      <protection/>
    </xf>
    <xf numFmtId="44" fontId="0" fillId="0" borderId="0" applyFont="0" applyFill="0" applyBorder="0" applyAlignment="0" applyProtection="0"/>
    <xf numFmtId="9" fontId="0" fillId="0" borderId="0" applyFont="0" applyFill="0" applyBorder="0" applyAlignment="0" applyProtection="0"/>
  </cellStyleXfs>
  <cellXfs count="125">
    <xf numFmtId="0" fontId="0" fillId="0" borderId="0" xfId="0"/>
    <xf numFmtId="0" fontId="3" fillId="0" borderId="0" xfId="0" applyFont="1"/>
    <xf numFmtId="3" fontId="0" fillId="0" borderId="0" xfId="0" applyNumberFormat="1"/>
    <xf numFmtId="3" fontId="3" fillId="0" borderId="0" xfId="0" applyNumberFormat="1" applyFont="1"/>
    <xf numFmtId="3" fontId="0" fillId="0" borderId="1" xfId="0" applyNumberFormat="1" applyBorder="1" applyAlignment="1">
      <alignment wrapText="1"/>
    </xf>
    <xf numFmtId="3" fontId="2" fillId="0" borderId="1" xfId="0" applyNumberFormat="1" applyFont="1" applyBorder="1" applyAlignment="1">
      <alignment wrapText="1"/>
    </xf>
    <xf numFmtId="0" fontId="0" fillId="0" borderId="2" xfId="0" applyBorder="1" applyAlignment="1">
      <alignment horizontal="center" vertical="center" wrapText="1"/>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2" fillId="2" borderId="5" xfId="0" applyFont="1" applyFill="1" applyBorder="1" applyAlignment="1">
      <alignment horizontal="center" vertical="center" wrapText="1"/>
    </xf>
    <xf numFmtId="3" fontId="0" fillId="0" borderId="6" xfId="0" applyNumberFormat="1" applyFill="1" applyBorder="1" applyAlignment="1">
      <alignment horizontal="center" vertical="center"/>
    </xf>
    <xf numFmtId="3" fontId="5" fillId="3" borderId="0" xfId="0" applyNumberFormat="1" applyFont="1" applyFill="1"/>
    <xf numFmtId="0" fontId="7" fillId="0" borderId="0" xfId="22" applyFill="1">
      <alignment/>
      <protection/>
    </xf>
    <xf numFmtId="0" fontId="0" fillId="0" borderId="0" xfId="0" applyFill="1"/>
    <xf numFmtId="0" fontId="9" fillId="4" borderId="7" xfId="22" applyFont="1" applyFill="1" applyBorder="1" applyAlignment="1">
      <alignment horizontal="left" vertical="center" wrapText="1"/>
      <protection/>
    </xf>
    <xf numFmtId="0" fontId="0" fillId="0" borderId="8" xfId="0" applyFill="1" applyBorder="1" applyAlignment="1">
      <alignment horizontal="center" vertical="center" wrapText="1"/>
    </xf>
    <xf numFmtId="0" fontId="0" fillId="0" borderId="9" xfId="0" applyBorder="1" applyAlignment="1">
      <alignment horizontal="center" vertical="center" wrapText="1"/>
    </xf>
    <xf numFmtId="3" fontId="0" fillId="0" borderId="10" xfId="0" applyNumberFormat="1" applyBorder="1"/>
    <xf numFmtId="3" fontId="0" fillId="0" borderId="0" xfId="0" applyNumberFormat="1" applyAlignment="1">
      <alignment vertical="center"/>
    </xf>
    <xf numFmtId="3" fontId="0" fillId="3" borderId="6" xfId="0" applyNumberFormat="1" applyFill="1" applyBorder="1" applyAlignment="1">
      <alignment horizontal="center"/>
    </xf>
    <xf numFmtId="3" fontId="0" fillId="0" borderId="11" xfId="0" applyNumberFormat="1" applyBorder="1" applyAlignment="1">
      <alignment vertical="center"/>
    </xf>
    <xf numFmtId="0" fontId="1" fillId="0" borderId="0" xfId="24" applyFont="1" applyFill="1" applyBorder="1" applyAlignment="1">
      <alignment vertical="center"/>
      <protection/>
    </xf>
    <xf numFmtId="0" fontId="1" fillId="0" borderId="0" xfId="24" applyFont="1" applyFill="1" applyBorder="1" applyAlignment="1">
      <alignment horizontal="center" vertical="center"/>
      <protection/>
    </xf>
    <xf numFmtId="0" fontId="0" fillId="0" borderId="0" xfId="0" applyAlignment="1">
      <alignment vertical="center"/>
    </xf>
    <xf numFmtId="165" fontId="0" fillId="0" borderId="0" xfId="0" applyNumberFormat="1"/>
    <xf numFmtId="3" fontId="4" fillId="0" borderId="0" xfId="0" applyNumberFormat="1" applyFont="1"/>
    <xf numFmtId="10" fontId="12" fillId="0" borderId="0" xfId="26" applyNumberFormat="1" applyFont="1"/>
    <xf numFmtId="44" fontId="12" fillId="0" borderId="0" xfId="25" applyFont="1"/>
    <xf numFmtId="3" fontId="14" fillId="0" borderId="0" xfId="0" applyNumberFormat="1" applyFont="1"/>
    <xf numFmtId="0" fontId="8" fillId="0" borderId="0" xfId="0" applyFont="1" applyFill="1" applyBorder="1" applyAlignment="1">
      <alignment horizontal="center" vertical="center"/>
    </xf>
    <xf numFmtId="0" fontId="15" fillId="4" borderId="7" xfId="22" applyFont="1" applyFill="1" applyBorder="1" applyAlignment="1">
      <alignment horizontal="left" vertical="center"/>
      <protection/>
    </xf>
    <xf numFmtId="0" fontId="16" fillId="0" borderId="0" xfId="0" applyFont="1"/>
    <xf numFmtId="0" fontId="10" fillId="0" borderId="12" xfId="24" applyFont="1" applyBorder="1" applyAlignment="1">
      <alignment vertical="center" wrapText="1"/>
      <protection/>
    </xf>
    <xf numFmtId="0" fontId="0" fillId="5" borderId="0" xfId="0" applyFill="1"/>
    <xf numFmtId="0" fontId="1" fillId="5" borderId="0" xfId="24" applyFont="1" applyFill="1" applyBorder="1" applyAlignment="1">
      <alignment vertical="center"/>
      <protection/>
    </xf>
    <xf numFmtId="0" fontId="1" fillId="5" borderId="0" xfId="24" applyFont="1" applyFill="1" applyBorder="1" applyAlignment="1">
      <alignment horizontal="center" vertical="center"/>
      <protection/>
    </xf>
    <xf numFmtId="0" fontId="0" fillId="5" borderId="0" xfId="0" applyFont="1" applyFill="1" applyBorder="1" applyAlignment="1">
      <alignment/>
    </xf>
    <xf numFmtId="0" fontId="17" fillId="5" borderId="0" xfId="24" applyFont="1" applyFill="1" applyBorder="1" applyAlignment="1">
      <alignment vertical="center"/>
      <protection/>
    </xf>
    <xf numFmtId="3" fontId="6" fillId="6" borderId="6" xfId="0" applyNumberFormat="1" applyFont="1" applyFill="1" applyBorder="1"/>
    <xf numFmtId="3" fontId="6" fillId="6" borderId="13" xfId="0" applyNumberFormat="1" applyFont="1" applyFill="1" applyBorder="1"/>
    <xf numFmtId="0" fontId="11" fillId="0" borderId="0" xfId="24" applyFont="1" applyBorder="1" applyAlignment="1">
      <alignment vertical="center"/>
      <protection/>
    </xf>
    <xf numFmtId="3" fontId="14" fillId="7" borderId="1" xfId="0" applyNumberFormat="1" applyFont="1" applyFill="1" applyBorder="1" applyAlignment="1">
      <alignment horizontal="center" vertical="center" wrapText="1"/>
    </xf>
    <xf numFmtId="0" fontId="13" fillId="0" borderId="0" xfId="0" applyFont="1"/>
    <xf numFmtId="0" fontId="18" fillId="8" borderId="6" xfId="0" applyFont="1" applyFill="1" applyBorder="1" applyAlignment="1">
      <alignment wrapText="1"/>
    </xf>
    <xf numFmtId="0" fontId="20" fillId="8" borderId="6" xfId="0" applyFont="1" applyFill="1" applyBorder="1"/>
    <xf numFmtId="0" fontId="7" fillId="4" borderId="0" xfId="22" applyFill="1">
      <alignment/>
      <protection/>
    </xf>
    <xf numFmtId="0" fontId="15" fillId="4" borderId="14" xfId="22" applyFont="1" applyFill="1" applyBorder="1" applyAlignment="1">
      <alignment horizontal="center" vertical="center" wrapText="1"/>
      <protection/>
    </xf>
    <xf numFmtId="0" fontId="15" fillId="4" borderId="15" xfId="22" applyFont="1" applyFill="1" applyBorder="1" applyAlignment="1">
      <alignment horizontal="center" vertical="center" wrapText="1"/>
      <protection/>
    </xf>
    <xf numFmtId="3" fontId="7" fillId="4" borderId="6" xfId="22" applyNumberFormat="1" applyFill="1" applyBorder="1">
      <alignment/>
      <protection/>
    </xf>
    <xf numFmtId="0" fontId="7" fillId="4" borderId="6" xfId="22" applyFill="1" applyBorder="1">
      <alignment/>
      <protection/>
    </xf>
    <xf numFmtId="0" fontId="6" fillId="2" borderId="6" xfId="22" applyFont="1" applyFill="1" applyBorder="1">
      <alignment/>
      <protection/>
    </xf>
    <xf numFmtId="3" fontId="6" fillId="2" borderId="6" xfId="22" applyNumberFormat="1" applyFont="1" applyFill="1" applyBorder="1">
      <alignment/>
      <protection/>
    </xf>
    <xf numFmtId="0" fontId="6" fillId="2" borderId="16" xfId="22" applyFont="1" applyFill="1" applyBorder="1">
      <alignment/>
      <protection/>
    </xf>
    <xf numFmtId="0" fontId="21" fillId="0" borderId="0" xfId="24" applyFont="1" applyFill="1" applyBorder="1">
      <alignment/>
      <protection/>
    </xf>
    <xf numFmtId="0" fontId="21" fillId="0" borderId="17" xfId="24" applyFont="1" applyFill="1" applyBorder="1" applyAlignment="1">
      <alignment horizontal="center" vertical="center" wrapText="1"/>
      <protection/>
    </xf>
    <xf numFmtId="0" fontId="21" fillId="0" borderId="14" xfId="24" applyFont="1" applyFill="1" applyBorder="1" applyAlignment="1">
      <alignment horizontal="center" vertical="center" wrapText="1"/>
      <protection/>
    </xf>
    <xf numFmtId="0" fontId="22" fillId="0" borderId="1" xfId="24" applyFont="1" applyBorder="1" applyAlignment="1">
      <alignment wrapText="1"/>
      <protection/>
    </xf>
    <xf numFmtId="0" fontId="22" fillId="0" borderId="1" xfId="24" applyFont="1" applyBorder="1" applyAlignment="1">
      <alignment vertical="top" wrapText="1"/>
      <protection/>
    </xf>
    <xf numFmtId="0" fontId="22" fillId="0" borderId="1" xfId="24" applyFont="1" applyFill="1" applyBorder="1" applyAlignment="1">
      <alignment horizontal="left" wrapText="1"/>
      <protection/>
    </xf>
    <xf numFmtId="0" fontId="22" fillId="0" borderId="0" xfId="24" applyFont="1" applyFill="1" applyBorder="1">
      <alignment/>
      <protection/>
    </xf>
    <xf numFmtId="0" fontId="22" fillId="0" borderId="0" xfId="24" applyFont="1" applyFill="1" applyBorder="1" applyAlignment="1">
      <alignment vertical="center" wrapText="1"/>
      <protection/>
    </xf>
    <xf numFmtId="0" fontId="22" fillId="0" borderId="0" xfId="24" applyFont="1" applyFill="1" applyBorder="1" applyAlignment="1">
      <alignment horizontal="center" vertical="center" wrapText="1"/>
      <protection/>
    </xf>
    <xf numFmtId="3" fontId="21" fillId="9" borderId="6" xfId="24" applyNumberFormat="1" applyFont="1" applyFill="1" applyBorder="1" applyAlignment="1">
      <alignment horizontal="center" vertical="center" wrapText="1"/>
      <protection/>
    </xf>
    <xf numFmtId="0" fontId="2" fillId="6" borderId="6" xfId="22" applyFont="1" applyFill="1" applyBorder="1" applyAlignment="1">
      <alignment horizontal="center" vertical="top" wrapText="1"/>
      <protection/>
    </xf>
    <xf numFmtId="166" fontId="0" fillId="0" borderId="0" xfId="26" applyNumberFormat="1" applyFont="1"/>
    <xf numFmtId="4" fontId="0" fillId="0" borderId="0" xfId="0" applyNumberFormat="1"/>
    <xf numFmtId="167" fontId="0" fillId="0" borderId="0" xfId="26" applyNumberFormat="1" applyFont="1"/>
    <xf numFmtId="166" fontId="0" fillId="3" borderId="6" xfId="0" applyNumberFormat="1" applyFill="1" applyBorder="1" applyAlignment="1">
      <alignment horizontal="center"/>
    </xf>
    <xf numFmtId="0" fontId="22" fillId="8" borderId="6" xfId="24" applyFont="1" applyFill="1" applyBorder="1" applyAlignment="1">
      <alignment horizontal="center" vertical="center" wrapText="1"/>
      <protection/>
    </xf>
    <xf numFmtId="0" fontId="22" fillId="8" borderId="16" xfId="24" applyFont="1" applyFill="1" applyBorder="1" applyAlignment="1">
      <alignment horizontal="center" vertical="center" wrapText="1"/>
      <protection/>
    </xf>
    <xf numFmtId="0" fontId="24" fillId="0" borderId="6" xfId="0" applyFont="1" applyBorder="1" applyAlignment="1">
      <alignment vertical="center"/>
    </xf>
    <xf numFmtId="0" fontId="24" fillId="0" borderId="6" xfId="0" applyFont="1" applyBorder="1" applyAlignment="1">
      <alignment vertical="center" wrapText="1"/>
    </xf>
    <xf numFmtId="0" fontId="25" fillId="0" borderId="6" xfId="0" applyFont="1" applyBorder="1" applyAlignment="1">
      <alignment vertical="center"/>
    </xf>
    <xf numFmtId="4" fontId="25" fillId="5" borderId="6" xfId="0" applyNumberFormat="1" applyFont="1" applyFill="1" applyBorder="1" applyAlignment="1">
      <alignment vertical="center"/>
    </xf>
    <xf numFmtId="4" fontId="25" fillId="6" borderId="6" xfId="0" applyNumberFormat="1" applyFont="1" applyFill="1" applyBorder="1" applyAlignment="1">
      <alignment vertical="center"/>
    </xf>
    <xf numFmtId="0" fontId="0" fillId="0" borderId="0" xfId="0" applyFont="1"/>
    <xf numFmtId="0" fontId="25" fillId="0" borderId="6" xfId="0" applyFont="1" applyBorder="1" applyAlignment="1">
      <alignment vertical="center" wrapText="1"/>
    </xf>
    <xf numFmtId="4" fontId="25" fillId="0" borderId="6" xfId="0" applyNumberFormat="1" applyFont="1" applyFill="1" applyBorder="1" applyAlignment="1">
      <alignment vertical="center"/>
    </xf>
    <xf numFmtId="4" fontId="24" fillId="6" borderId="6" xfId="0" applyNumberFormat="1" applyFont="1" applyFill="1" applyBorder="1" applyAlignment="1">
      <alignment vertical="center"/>
    </xf>
    <xf numFmtId="0" fontId="27" fillId="0" borderId="0" xfId="0" applyFont="1"/>
    <xf numFmtId="0" fontId="6" fillId="2" borderId="0" xfId="22" applyFont="1" applyFill="1" applyBorder="1">
      <alignment/>
      <protection/>
    </xf>
    <xf numFmtId="3" fontId="6" fillId="2" borderId="0" xfId="22" applyNumberFormat="1" applyFont="1" applyFill="1" applyBorder="1">
      <alignment/>
      <protection/>
    </xf>
    <xf numFmtId="0" fontId="6" fillId="9" borderId="6" xfId="22" applyFont="1" applyFill="1" applyBorder="1" applyAlignment="1">
      <alignment horizontal="center" vertical="center"/>
      <protection/>
    </xf>
    <xf numFmtId="3" fontId="28" fillId="10" borderId="6" xfId="0" applyNumberFormat="1" applyFont="1" applyFill="1" applyBorder="1" applyAlignment="1">
      <alignment vertical="center"/>
    </xf>
    <xf numFmtId="3" fontId="28" fillId="10" borderId="13" xfId="0" applyNumberFormat="1" applyFont="1" applyFill="1" applyBorder="1" applyAlignment="1">
      <alignment vertical="center"/>
    </xf>
    <xf numFmtId="0" fontId="29" fillId="0" borderId="0" xfId="0" applyFont="1"/>
    <xf numFmtId="0" fontId="12" fillId="0" borderId="0" xfId="0" applyFont="1"/>
    <xf numFmtId="3" fontId="12" fillId="0" borderId="0" xfId="0" applyNumberFormat="1" applyFont="1"/>
    <xf numFmtId="0" fontId="30" fillId="0" borderId="12" xfId="24" applyFont="1" applyBorder="1" applyAlignment="1">
      <alignment vertical="center" wrapText="1"/>
      <protection/>
    </xf>
    <xf numFmtId="0" fontId="31" fillId="5" borderId="0" xfId="24" applyFont="1" applyFill="1" applyBorder="1" applyAlignment="1">
      <alignment vertical="center"/>
      <protection/>
    </xf>
    <xf numFmtId="0" fontId="12" fillId="5" borderId="0" xfId="0" applyFont="1" applyFill="1"/>
    <xf numFmtId="0" fontId="31" fillId="0" borderId="0" xfId="24" applyFont="1" applyFill="1" applyBorder="1" applyAlignment="1">
      <alignment vertical="center"/>
      <protection/>
    </xf>
    <xf numFmtId="0" fontId="0" fillId="0" borderId="0" xfId="0" applyFont="1" applyFill="1"/>
    <xf numFmtId="4" fontId="0" fillId="0" borderId="0" xfId="0" applyNumberFormat="1" applyFill="1"/>
    <xf numFmtId="3" fontId="0" fillId="0" borderId="0" xfId="0" applyNumberFormat="1" applyFill="1"/>
    <xf numFmtId="3" fontId="0" fillId="0" borderId="0" xfId="0" applyNumberFormat="1" applyFont="1" applyFill="1"/>
    <xf numFmtId="2" fontId="12" fillId="0" borderId="0" xfId="0" applyNumberFormat="1" applyFont="1" applyFill="1" applyAlignment="1">
      <alignment vertical="center"/>
    </xf>
    <xf numFmtId="2" fontId="30" fillId="0" borderId="12" xfId="24" applyNumberFormat="1" applyFont="1" applyFill="1" applyBorder="1" applyAlignment="1">
      <alignment vertical="center" wrapText="1"/>
      <protection/>
    </xf>
    <xf numFmtId="2" fontId="31" fillId="0" borderId="0" xfId="24" applyNumberFormat="1" applyFont="1" applyFill="1" applyBorder="1" applyAlignment="1">
      <alignment horizontal="center" vertical="center"/>
      <protection/>
    </xf>
    <xf numFmtId="10" fontId="32" fillId="0" borderId="18" xfId="0" applyNumberFormat="1" applyFont="1" applyFill="1" applyBorder="1" applyAlignment="1">
      <alignment vertical="center"/>
    </xf>
    <xf numFmtId="9" fontId="32" fillId="0" borderId="0" xfId="0" applyNumberFormat="1" applyFont="1" applyFill="1" applyAlignment="1">
      <alignment vertical="center"/>
    </xf>
    <xf numFmtId="0" fontId="25" fillId="0" borderId="0" xfId="0" applyFont="1" applyFill="1" applyBorder="1" applyAlignment="1">
      <alignment horizontal="right" vertical="center"/>
    </xf>
    <xf numFmtId="0" fontId="33" fillId="0" borderId="0" xfId="24" applyFont="1" applyFill="1" applyBorder="1" applyAlignment="1">
      <alignment vertical="center"/>
      <protection/>
    </xf>
    <xf numFmtId="0" fontId="26" fillId="0" borderId="0" xfId="0" applyFont="1" applyAlignment="1">
      <alignment horizontal="right"/>
    </xf>
    <xf numFmtId="0" fontId="27" fillId="0" borderId="0" xfId="0" applyFont="1" applyAlignment="1">
      <alignment horizontal="center" vertical="center"/>
    </xf>
    <xf numFmtId="0" fontId="0" fillId="0" borderId="0" xfId="0" applyAlignment="1">
      <alignment horizontal="left" wrapText="1"/>
    </xf>
    <xf numFmtId="0" fontId="19" fillId="0" borderId="12" xfId="0" applyFont="1" applyBorder="1" applyAlignment="1">
      <alignment horizontal="center" wrapText="1"/>
    </xf>
    <xf numFmtId="0" fontId="11" fillId="8" borderId="0" xfId="24" applyFont="1" applyFill="1" applyBorder="1" applyAlignment="1">
      <alignment horizontal="center" vertical="center" wrapText="1"/>
      <protection/>
    </xf>
    <xf numFmtId="3" fontId="0" fillId="0" borderId="0" xfId="0" applyNumberFormat="1" applyAlignment="1">
      <alignment horizontal="left" wrapText="1"/>
    </xf>
    <xf numFmtId="0" fontId="23" fillId="0" borderId="0" xfId="0" applyFont="1" applyAlignment="1">
      <alignment horizontal="center" wrapText="1"/>
    </xf>
    <xf numFmtId="0" fontId="23" fillId="0" borderId="0" xfId="0" applyFont="1" applyAlignment="1">
      <alignment horizontal="center"/>
    </xf>
    <xf numFmtId="0" fontId="8" fillId="11" borderId="19" xfId="0" applyFont="1" applyFill="1" applyBorder="1" applyAlignment="1">
      <alignment horizontal="center" vertical="center"/>
    </xf>
    <xf numFmtId="0" fontId="8" fillId="11" borderId="20" xfId="0" applyFont="1" applyFill="1" applyBorder="1" applyAlignment="1">
      <alignment horizontal="center" vertical="center"/>
    </xf>
    <xf numFmtId="0" fontId="8" fillId="11" borderId="21" xfId="0" applyFont="1" applyFill="1" applyBorder="1" applyAlignment="1">
      <alignment horizontal="center" vertical="center"/>
    </xf>
    <xf numFmtId="0" fontId="22" fillId="0" borderId="0" xfId="24" applyFont="1" applyFill="1" applyBorder="1" applyAlignment="1">
      <alignment vertical="center" wrapText="1"/>
      <protection/>
    </xf>
    <xf numFmtId="0" fontId="22" fillId="0" borderId="0" xfId="24" applyFont="1" applyAlignment="1">
      <alignment vertical="center" wrapText="1"/>
      <protection/>
    </xf>
    <xf numFmtId="0" fontId="8" fillId="11" borderId="17" xfId="0" applyNumberFormat="1" applyFont="1" applyFill="1" applyBorder="1" applyAlignment="1">
      <alignment horizontal="center" vertical="center"/>
    </xf>
    <xf numFmtId="0" fontId="8" fillId="11" borderId="14" xfId="0" applyNumberFormat="1" applyFont="1" applyFill="1" applyBorder="1" applyAlignment="1">
      <alignment horizontal="center" vertical="center"/>
    </xf>
    <xf numFmtId="0" fontId="8" fillId="11" borderId="22" xfId="0" applyNumberFormat="1" applyFont="1" applyFill="1" applyBorder="1" applyAlignment="1">
      <alignment horizontal="center" vertical="center"/>
    </xf>
    <xf numFmtId="0" fontId="8" fillId="11" borderId="15" xfId="0" applyNumberFormat="1" applyFont="1" applyFill="1" applyBorder="1" applyAlignment="1">
      <alignment horizontal="center" vertical="center"/>
    </xf>
    <xf numFmtId="3" fontId="6" fillId="8" borderId="23" xfId="22" applyNumberFormat="1" applyFont="1" applyFill="1" applyBorder="1" applyAlignment="1">
      <alignment horizontal="center" vertical="center"/>
      <protection/>
    </xf>
    <xf numFmtId="3" fontId="6" fillId="8" borderId="16" xfId="22" applyNumberFormat="1" applyFont="1" applyFill="1" applyBorder="1" applyAlignment="1">
      <alignment horizontal="center" vertical="center"/>
      <protection/>
    </xf>
    <xf numFmtId="0" fontId="34" fillId="0" borderId="0" xfId="24" applyFont="1" applyFill="1" applyBorder="1" applyAlignment="1">
      <alignment vertical="center"/>
      <protection/>
    </xf>
    <xf numFmtId="0" fontId="35" fillId="0" borderId="0" xfId="0" applyFont="1" applyAlignment="1">
      <alignment vertical="center"/>
    </xf>
    <xf numFmtId="0" fontId="36" fillId="0" borderId="0" xfId="0" applyFont="1"/>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Měna" xfId="25"/>
    <cellStyle name="Procent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zoomScalePageLayoutView="80" workbookViewId="0" topLeftCell="A7">
      <selection activeCell="K9" sqref="K9"/>
    </sheetView>
  </sheetViews>
  <sheetFormatPr defaultColWidth="9.140625" defaultRowHeight="15"/>
  <cols>
    <col min="2" max="2" width="36.7109375" style="0" customWidth="1"/>
    <col min="3" max="7" width="15.421875" style="0" customWidth="1"/>
    <col min="8" max="8" width="16.57421875" style="0" customWidth="1"/>
    <col min="9" max="9" width="15.00390625" style="0" customWidth="1"/>
    <col min="10" max="10" width="16.00390625" style="0" customWidth="1"/>
    <col min="11" max="11" width="11.57421875" style="0" customWidth="1"/>
    <col min="12" max="12" width="17.00390625" style="0" customWidth="1"/>
    <col min="13" max="13" width="17.421875" style="0" customWidth="1"/>
    <col min="14" max="14" width="10.7109375" style="0" bestFit="1" customWidth="1"/>
    <col min="16" max="16" width="11.28125" style="0" bestFit="1" customWidth="1"/>
  </cols>
  <sheetData>
    <row r="1" spans="2:3" ht="21">
      <c r="B1" s="42" t="s">
        <v>30</v>
      </c>
      <c r="C1" s="1"/>
    </row>
    <row r="2" ht="7.5" customHeight="1"/>
    <row r="3" spans="2:10" ht="42" customHeight="1">
      <c r="B3" s="104" t="s">
        <v>86</v>
      </c>
      <c r="C3" s="104"/>
      <c r="D3" s="104"/>
      <c r="E3" s="104"/>
      <c r="F3" s="104"/>
      <c r="G3" s="104"/>
      <c r="H3" s="104"/>
      <c r="I3" s="104"/>
      <c r="J3" s="104"/>
    </row>
    <row r="4" spans="2:10" ht="27" customHeight="1">
      <c r="B4" s="79" t="s">
        <v>31</v>
      </c>
      <c r="I4" s="103" t="s">
        <v>85</v>
      </c>
      <c r="J4" s="103"/>
    </row>
    <row r="5" spans="2:17" s="13" customFormat="1" ht="39.6" customHeight="1">
      <c r="B5" s="107" t="s">
        <v>105</v>
      </c>
      <c r="C5" s="107"/>
      <c r="D5" s="107"/>
      <c r="E5" s="107"/>
      <c r="F5" s="107"/>
      <c r="G5" s="107"/>
      <c r="H5" s="107"/>
      <c r="I5" s="107"/>
      <c r="J5" s="107"/>
      <c r="K5" s="40"/>
      <c r="L5" s="40"/>
      <c r="M5" s="40"/>
      <c r="N5" s="40"/>
      <c r="O5" s="40"/>
      <c r="P5" s="40"/>
      <c r="Q5" s="40"/>
    </row>
    <row r="6" spans="2:9" s="2" customFormat="1" ht="15.75">
      <c r="B6" s="11" t="s">
        <v>4</v>
      </c>
      <c r="C6" s="25"/>
      <c r="D6" s="25"/>
      <c r="E6" s="25"/>
      <c r="F6" s="25"/>
      <c r="G6" s="25"/>
      <c r="H6" s="25"/>
      <c r="I6" s="25"/>
    </row>
    <row r="7" spans="2:9" s="2" customFormat="1" ht="21.2">
      <c r="B7" s="3"/>
      <c r="C7" s="26"/>
      <c r="D7" s="26"/>
      <c r="E7" s="26"/>
      <c r="F7" s="26"/>
      <c r="G7" s="26"/>
      <c r="H7" s="26"/>
      <c r="I7" s="27"/>
    </row>
    <row r="8" spans="2:9" s="2" customFormat="1" ht="16.5" thickBot="1">
      <c r="B8" s="25" t="s">
        <v>46</v>
      </c>
      <c r="C8" s="28"/>
      <c r="D8" s="28"/>
      <c r="E8" s="28"/>
      <c r="F8" s="28"/>
      <c r="G8" s="28"/>
      <c r="H8" s="28"/>
      <c r="I8" s="28"/>
    </row>
    <row r="9" spans="2:9" s="2" customFormat="1" ht="165">
      <c r="B9" s="9" t="s">
        <v>5</v>
      </c>
      <c r="C9" s="15" t="s">
        <v>38</v>
      </c>
      <c r="D9" s="15" t="s">
        <v>22</v>
      </c>
      <c r="E9" s="15" t="s">
        <v>37</v>
      </c>
      <c r="F9" s="15" t="s">
        <v>25</v>
      </c>
      <c r="G9" s="15" t="s">
        <v>50</v>
      </c>
      <c r="H9" s="15" t="s">
        <v>90</v>
      </c>
      <c r="I9" s="16" t="s">
        <v>36</v>
      </c>
    </row>
    <row r="10" spans="2:9" s="18" customFormat="1" ht="21.2" customHeight="1">
      <c r="B10" s="41">
        <v>14000000</v>
      </c>
      <c r="C10" s="67"/>
      <c r="D10" s="67"/>
      <c r="E10" s="67"/>
      <c r="F10" s="67"/>
      <c r="G10" s="67"/>
      <c r="H10" s="19"/>
      <c r="I10" s="20"/>
    </row>
    <row r="11" spans="2:9" ht="30">
      <c r="B11" s="4" t="s">
        <v>20</v>
      </c>
      <c r="C11" s="10" t="s">
        <v>2</v>
      </c>
      <c r="D11" s="10" t="s">
        <v>2</v>
      </c>
      <c r="E11" s="10" t="s">
        <v>2</v>
      </c>
      <c r="F11" s="10" t="s">
        <v>2</v>
      </c>
      <c r="G11" s="10" t="s">
        <v>2</v>
      </c>
      <c r="H11" s="10">
        <v>140</v>
      </c>
      <c r="I11" s="17"/>
    </row>
    <row r="12" spans="2:14" ht="72.75" customHeight="1">
      <c r="B12" s="5" t="s">
        <v>19</v>
      </c>
      <c r="C12" s="83">
        <v>379400</v>
      </c>
      <c r="D12" s="83">
        <v>177800</v>
      </c>
      <c r="E12" s="83">
        <v>540400</v>
      </c>
      <c r="F12" s="83">
        <v>282800</v>
      </c>
      <c r="G12" s="83">
        <v>127400</v>
      </c>
      <c r="H12" s="83">
        <v>119000</v>
      </c>
      <c r="I12" s="84">
        <f>SUM(C12:H12)</f>
        <v>1626800</v>
      </c>
      <c r="M12" s="2"/>
      <c r="N12" s="2"/>
    </row>
    <row r="13" spans="2:16" ht="21.2" customHeight="1">
      <c r="B13" s="5" t="s">
        <v>0</v>
      </c>
      <c r="C13" s="38">
        <f>$B$10*C10</f>
        <v>0</v>
      </c>
      <c r="D13" s="38">
        <f>$B$10*D10</f>
        <v>0</v>
      </c>
      <c r="E13" s="38">
        <f aca="true" t="shared" si="0" ref="E13:G13">$B$10*E10</f>
        <v>0</v>
      </c>
      <c r="F13" s="38">
        <f t="shared" si="0"/>
        <v>0</v>
      </c>
      <c r="G13" s="38">
        <f t="shared" si="0"/>
        <v>0</v>
      </c>
      <c r="H13" s="38">
        <f>TP!D11</f>
        <v>0</v>
      </c>
      <c r="I13" s="39">
        <f>SUM(C13:H13)</f>
        <v>0</v>
      </c>
      <c r="M13" s="2"/>
      <c r="N13" s="2"/>
      <c r="O13" s="2"/>
      <c r="P13" s="2"/>
    </row>
    <row r="14" spans="2:16" ht="22.7" customHeight="1" thickBot="1">
      <c r="B14" s="6" t="s">
        <v>3</v>
      </c>
      <c r="C14" s="7">
        <f aca="true" t="shared" si="1" ref="C14:G14">C13/C12</f>
        <v>0</v>
      </c>
      <c r="D14" s="7">
        <f t="shared" si="1"/>
        <v>0</v>
      </c>
      <c r="E14" s="7">
        <f t="shared" si="1"/>
        <v>0</v>
      </c>
      <c r="F14" s="7">
        <f t="shared" si="1"/>
        <v>0</v>
      </c>
      <c r="G14" s="7">
        <f t="shared" si="1"/>
        <v>0</v>
      </c>
      <c r="H14" s="7">
        <f aca="true" t="shared" si="2" ref="H14">H13/H12</f>
        <v>0</v>
      </c>
      <c r="I14" s="8">
        <f>I13/I12</f>
        <v>0</v>
      </c>
      <c r="L14" s="2"/>
      <c r="M14" s="2"/>
      <c r="N14" s="2"/>
      <c r="O14" s="2"/>
      <c r="P14" s="2"/>
    </row>
    <row r="15" spans="2:16" ht="31.7" customHeight="1">
      <c r="B15" s="108" t="s">
        <v>1</v>
      </c>
      <c r="C15" s="108"/>
      <c r="D15" s="108"/>
      <c r="E15" s="108"/>
      <c r="F15" s="108"/>
      <c r="G15" s="108"/>
      <c r="H15" s="108"/>
      <c r="I15" s="108"/>
      <c r="J15" s="108"/>
      <c r="K15" s="108"/>
      <c r="L15" s="2"/>
      <c r="M15" s="2"/>
      <c r="N15" s="2"/>
      <c r="O15" s="2"/>
      <c r="P15" s="2"/>
    </row>
    <row r="16" spans="2:16" ht="46.5" customHeight="1">
      <c r="B16" s="108" t="s">
        <v>32</v>
      </c>
      <c r="C16" s="108"/>
      <c r="D16" s="108"/>
      <c r="E16" s="108"/>
      <c r="F16" s="108"/>
      <c r="G16" s="108"/>
      <c r="H16" s="108"/>
      <c r="I16" s="108"/>
      <c r="J16" s="108"/>
      <c r="K16" s="108"/>
      <c r="L16" s="2"/>
      <c r="M16" s="2"/>
      <c r="N16" s="2"/>
      <c r="O16" s="2"/>
      <c r="P16" s="2"/>
    </row>
    <row r="17" spans="2:16" ht="18" customHeight="1">
      <c r="B17" s="105" t="s">
        <v>33</v>
      </c>
      <c r="C17" s="105"/>
      <c r="D17" s="105"/>
      <c r="E17" s="105"/>
      <c r="F17" s="105"/>
      <c r="G17" s="105"/>
      <c r="H17" s="105"/>
      <c r="I17" s="105"/>
      <c r="J17" s="105"/>
      <c r="K17" s="105"/>
      <c r="L17" s="2"/>
      <c r="M17" s="2"/>
      <c r="N17" s="2"/>
      <c r="O17" s="2"/>
      <c r="P17" s="2"/>
    </row>
    <row r="18" spans="2:16" ht="12.75" customHeight="1">
      <c r="B18" s="105" t="s">
        <v>34</v>
      </c>
      <c r="C18" s="105"/>
      <c r="D18" s="105"/>
      <c r="E18" s="105"/>
      <c r="F18" s="105"/>
      <c r="G18" s="105"/>
      <c r="H18" s="105"/>
      <c r="I18" s="105"/>
      <c r="J18" s="105"/>
      <c r="K18" s="105"/>
      <c r="L18" s="2"/>
      <c r="M18" s="2"/>
      <c r="N18" s="2"/>
      <c r="O18" s="2"/>
      <c r="P18" s="2"/>
    </row>
    <row r="19" spans="2:12" ht="15">
      <c r="B19" s="65"/>
      <c r="C19" s="64"/>
      <c r="D19" s="64"/>
      <c r="L19" s="24"/>
    </row>
    <row r="20" spans="2:8" ht="28.9" customHeight="1">
      <c r="B20" s="106" t="s">
        <v>48</v>
      </c>
      <c r="C20" s="106"/>
      <c r="H20" s="66"/>
    </row>
    <row r="21" spans="2:3" ht="30.2" customHeight="1">
      <c r="B21" s="43" t="s">
        <v>35</v>
      </c>
      <c r="C21" s="44" t="str">
        <f>IF(ROUND(C13-PD!C18,-4)=0,"Ok","Chyba")</f>
        <v>Ok</v>
      </c>
    </row>
    <row r="22" spans="2:3" ht="30">
      <c r="B22" s="43" t="s">
        <v>80</v>
      </c>
      <c r="C22" s="44" t="str">
        <f>IF(ROUND(D13-PD!C40,-4)=0,"Ok","Chyba")</f>
        <v>Ok</v>
      </c>
    </row>
    <row r="23" spans="2:3" ht="30">
      <c r="B23" s="43" t="s">
        <v>81</v>
      </c>
      <c r="C23" s="44" t="str">
        <f>IF(ROUND(E13-PD!C34,-5)=0,"Ok","Chyba")</f>
        <v>Ok</v>
      </c>
    </row>
    <row r="24" spans="2:3" ht="30">
      <c r="B24" s="43" t="s">
        <v>82</v>
      </c>
      <c r="C24" s="44" t="str">
        <f>IF(ROUND(F13-PD!C46,-4)=0,"Ok","Chyba")</f>
        <v>Ok</v>
      </c>
    </row>
    <row r="25" spans="2:3" ht="30">
      <c r="B25" s="43" t="s">
        <v>83</v>
      </c>
      <c r="C25" s="44" t="str">
        <f>IF(ROUND(G13-PD!C54,-5)=0,"Ok","Chyba")</f>
        <v>Ok</v>
      </c>
    </row>
    <row r="31" spans="2:5" ht="15">
      <c r="B31" s="33" t="s">
        <v>26</v>
      </c>
      <c r="C31" s="32"/>
      <c r="D31" s="32"/>
      <c r="E31" s="32"/>
    </row>
    <row r="32" spans="2:5" ht="15">
      <c r="B32" s="21"/>
      <c r="C32" s="36" t="s">
        <v>27</v>
      </c>
      <c r="D32" s="34"/>
      <c r="E32" s="35"/>
    </row>
    <row r="33" spans="2:5" ht="15">
      <c r="B33" s="21"/>
      <c r="C33" s="37" t="s">
        <v>28</v>
      </c>
      <c r="D33" s="33"/>
      <c r="E33" s="33"/>
    </row>
    <row r="34" spans="3:5" ht="15">
      <c r="C34" s="33" t="s">
        <v>29</v>
      </c>
      <c r="D34" s="33"/>
      <c r="E34" s="33"/>
    </row>
    <row r="35" spans="2:5" ht="15">
      <c r="B35" s="21"/>
      <c r="C35" s="21"/>
      <c r="D35" s="21"/>
      <c r="E35" s="22"/>
    </row>
    <row r="36" spans="2:5" ht="15">
      <c r="B36" s="21"/>
      <c r="C36" s="21"/>
      <c r="D36" s="21"/>
      <c r="E36" s="22"/>
    </row>
  </sheetData>
  <mergeCells count="8">
    <mergeCell ref="I4:J4"/>
    <mergeCell ref="B3:J3"/>
    <mergeCell ref="B18:K18"/>
    <mergeCell ref="B20:C20"/>
    <mergeCell ref="B5:J5"/>
    <mergeCell ref="B15:K15"/>
    <mergeCell ref="B16:K16"/>
    <mergeCell ref="B17:K17"/>
  </mergeCells>
  <printOptions horizontalCentered="1"/>
  <pageMargins left="0.31496062992125984" right="0.31496062992125984" top="0.2755905511811024" bottom="0.35433070866141736" header="0.31496062992125984" footer="0.3149606299212598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120" zoomScaleNormal="120" workbookViewId="0" topLeftCell="A1">
      <selection activeCell="C58" sqref="B58:C58"/>
    </sheetView>
  </sheetViews>
  <sheetFormatPr defaultColWidth="9.140625" defaultRowHeight="15"/>
  <cols>
    <col min="2" max="2" width="34.57421875" style="0" customWidth="1"/>
    <col min="3" max="3" width="30.00390625" style="0" customWidth="1"/>
    <col min="4" max="4" width="14.8515625" style="86" customWidth="1"/>
    <col min="5" max="5" width="16.28125" style="96" customWidth="1"/>
    <col min="6" max="6" width="10.57421875" style="99" bestFit="1" customWidth="1"/>
    <col min="7" max="7" width="12.00390625" style="13" customWidth="1"/>
    <col min="8" max="8" width="10.28125" style="13" bestFit="1" customWidth="1"/>
    <col min="12" max="12" width="9.57421875" style="0" bestFit="1"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109" t="str">
        <f>'Soupis prací'!B5:J5</f>
        <v>"III/10513 Podělusy, opěrná zeď a komunikace" - PD</v>
      </c>
      <c r="C1" s="109"/>
    </row>
    <row r="2" spans="2:3" ht="15.75">
      <c r="B2" s="110"/>
      <c r="C2" s="110"/>
    </row>
    <row r="3" ht="15">
      <c r="B3" s="33" t="s">
        <v>52</v>
      </c>
    </row>
    <row r="4" spans="1:3" ht="15">
      <c r="A4" s="85">
        <f>PD!B180</f>
        <v>0</v>
      </c>
      <c r="B4" s="70" t="s">
        <v>53</v>
      </c>
      <c r="C4" s="71" t="s">
        <v>54</v>
      </c>
    </row>
    <row r="5" spans="2:3" ht="15">
      <c r="B5" s="70"/>
      <c r="C5" s="71"/>
    </row>
    <row r="6" spans="2:3" ht="15">
      <c r="B6" s="70" t="s">
        <v>92</v>
      </c>
      <c r="C6" s="70"/>
    </row>
    <row r="7" spans="2:6" ht="38.25">
      <c r="B7" s="76" t="s">
        <v>102</v>
      </c>
      <c r="C7" s="73"/>
      <c r="F7" s="100"/>
    </row>
    <row r="8" spans="2:3" ht="15">
      <c r="B8" s="72" t="s">
        <v>91</v>
      </c>
      <c r="C8" s="73"/>
    </row>
    <row r="9" spans="2:3" ht="51">
      <c r="B9" s="76" t="s">
        <v>98</v>
      </c>
      <c r="C9" s="73"/>
    </row>
    <row r="10" spans="2:3" ht="15">
      <c r="B10" s="70" t="s">
        <v>93</v>
      </c>
      <c r="C10" s="74">
        <f>SUM(C7:C9)</f>
        <v>0</v>
      </c>
    </row>
    <row r="11" spans="2:3" ht="15">
      <c r="B11" s="70"/>
      <c r="C11" s="70"/>
    </row>
    <row r="12" spans="2:3" ht="15">
      <c r="B12" s="70" t="s">
        <v>55</v>
      </c>
      <c r="C12" s="70"/>
    </row>
    <row r="13" spans="2:8" s="75" customFormat="1" ht="15">
      <c r="B13" s="72" t="s">
        <v>56</v>
      </c>
      <c r="C13" s="73"/>
      <c r="D13" s="86"/>
      <c r="E13" s="96"/>
      <c r="F13" s="99"/>
      <c r="G13" s="92"/>
      <c r="H13" s="92"/>
    </row>
    <row r="14" spans="2:8" s="75" customFormat="1" ht="15">
      <c r="B14" s="72" t="s">
        <v>57</v>
      </c>
      <c r="C14" s="73"/>
      <c r="D14" s="86"/>
      <c r="E14" s="96"/>
      <c r="F14" s="99"/>
      <c r="G14" s="92"/>
      <c r="H14" s="92"/>
    </row>
    <row r="15" spans="2:8" s="75" customFormat="1" ht="15">
      <c r="B15" s="72" t="s">
        <v>58</v>
      </c>
      <c r="C15" s="73"/>
      <c r="D15" s="86"/>
      <c r="E15" s="96"/>
      <c r="F15" s="99"/>
      <c r="G15" s="92"/>
      <c r="H15" s="92"/>
    </row>
    <row r="16" spans="2:8" s="75" customFormat="1" ht="15">
      <c r="B16" s="72" t="s">
        <v>99</v>
      </c>
      <c r="C16" s="73"/>
      <c r="D16" s="86"/>
      <c r="E16" s="96"/>
      <c r="F16" s="99"/>
      <c r="G16" s="92"/>
      <c r="H16" s="92"/>
    </row>
    <row r="17" spans="2:8" ht="15">
      <c r="B17" s="70" t="s">
        <v>59</v>
      </c>
      <c r="C17" s="74">
        <f>SUM(C13:C16)</f>
        <v>0</v>
      </c>
      <c r="H17" s="93"/>
    </row>
    <row r="18" spans="2:4" ht="15">
      <c r="B18" s="70" t="s">
        <v>104</v>
      </c>
      <c r="C18" s="78">
        <f>C17+C10</f>
        <v>0</v>
      </c>
      <c r="D18" s="87"/>
    </row>
    <row r="19" spans="2:3" ht="15">
      <c r="B19" s="70"/>
      <c r="C19" s="70"/>
    </row>
    <row r="20" spans="2:3" ht="15">
      <c r="B20" s="70" t="s">
        <v>95</v>
      </c>
      <c r="C20" s="70"/>
    </row>
    <row r="21" spans="2:3" ht="38.25">
      <c r="B21" s="76" t="s">
        <v>96</v>
      </c>
      <c r="C21" s="73"/>
    </row>
    <row r="22" spans="2:3" ht="15">
      <c r="B22" s="72" t="s">
        <v>97</v>
      </c>
      <c r="C22" s="73"/>
    </row>
    <row r="23" spans="2:3" ht="25.5">
      <c r="B23" s="76" t="s">
        <v>103</v>
      </c>
      <c r="C23" s="73"/>
    </row>
    <row r="24" spans="2:12" ht="15">
      <c r="B24" s="70" t="s">
        <v>94</v>
      </c>
      <c r="C24" s="74">
        <f>SUM(C21:C23)</f>
        <v>0</v>
      </c>
      <c r="L24" s="65"/>
    </row>
    <row r="25" spans="2:3" ht="15">
      <c r="B25" s="70" t="s">
        <v>60</v>
      </c>
      <c r="C25" s="72"/>
    </row>
    <row r="26" spans="2:3" ht="15">
      <c r="B26" s="72" t="s">
        <v>61</v>
      </c>
      <c r="C26" s="73"/>
    </row>
    <row r="27" spans="2:3" ht="15">
      <c r="B27" s="72" t="s">
        <v>62</v>
      </c>
      <c r="C27" s="73"/>
    </row>
    <row r="28" spans="2:3" ht="15">
      <c r="B28" s="72" t="s">
        <v>63</v>
      </c>
      <c r="C28" s="73"/>
    </row>
    <row r="29" spans="2:3" ht="15">
      <c r="B29" s="72" t="s">
        <v>64</v>
      </c>
      <c r="C29" s="73"/>
    </row>
    <row r="30" spans="2:3" ht="25.5">
      <c r="B30" s="76" t="s">
        <v>65</v>
      </c>
      <c r="C30" s="73"/>
    </row>
    <row r="31" spans="2:3" ht="15">
      <c r="B31" s="72" t="s">
        <v>66</v>
      </c>
      <c r="C31" s="73"/>
    </row>
    <row r="32" spans="2:3" ht="15">
      <c r="B32" s="72" t="s">
        <v>99</v>
      </c>
      <c r="C32" s="73"/>
    </row>
    <row r="33" spans="2:3" ht="15">
      <c r="B33" s="70" t="s">
        <v>67</v>
      </c>
      <c r="C33" s="74">
        <f>SUM(C26:C32)</f>
        <v>0</v>
      </c>
    </row>
    <row r="34" spans="2:7" ht="15">
      <c r="B34" s="70" t="s">
        <v>84</v>
      </c>
      <c r="C34" s="78">
        <f>C33+C24</f>
        <v>0</v>
      </c>
      <c r="D34" s="87"/>
      <c r="G34" s="94"/>
    </row>
    <row r="35" spans="2:3" ht="15">
      <c r="B35" s="70"/>
      <c r="C35" s="77"/>
    </row>
    <row r="36" spans="2:3" ht="15">
      <c r="B36" s="70" t="s">
        <v>68</v>
      </c>
      <c r="C36" s="72"/>
    </row>
    <row r="37" spans="2:3" ht="15">
      <c r="B37" s="72" t="s">
        <v>69</v>
      </c>
      <c r="C37" s="73"/>
    </row>
    <row r="38" spans="2:3" ht="15">
      <c r="B38" s="72" t="s">
        <v>101</v>
      </c>
      <c r="C38" s="73"/>
    </row>
    <row r="39" spans="2:3" ht="15">
      <c r="B39" s="72" t="s">
        <v>70</v>
      </c>
      <c r="C39" s="73"/>
    </row>
    <row r="40" spans="2:7" ht="15">
      <c r="B40" s="70" t="s">
        <v>71</v>
      </c>
      <c r="C40" s="78">
        <f>SUM(C37:C39)</f>
        <v>0</v>
      </c>
      <c r="D40" s="87"/>
      <c r="G40" s="94"/>
    </row>
    <row r="41" spans="2:3" ht="15">
      <c r="B41" s="70"/>
      <c r="C41" s="70"/>
    </row>
    <row r="42" spans="2:3" ht="15">
      <c r="B42" s="70" t="s">
        <v>72</v>
      </c>
      <c r="C42" s="72"/>
    </row>
    <row r="43" spans="2:3" ht="15">
      <c r="B43" s="72" t="s">
        <v>69</v>
      </c>
      <c r="C43" s="73"/>
    </row>
    <row r="44" spans="2:3" ht="15">
      <c r="B44" s="72" t="s">
        <v>100</v>
      </c>
      <c r="C44" s="73"/>
    </row>
    <row r="45" spans="2:3" ht="15">
      <c r="B45" s="72" t="s">
        <v>70</v>
      </c>
      <c r="C45" s="73"/>
    </row>
    <row r="46" spans="2:9" ht="15">
      <c r="B46" s="70" t="s">
        <v>71</v>
      </c>
      <c r="C46" s="78">
        <f>SUM(C43:C45)</f>
        <v>0</v>
      </c>
      <c r="D46" s="87"/>
      <c r="G46" s="95"/>
      <c r="H46" s="92"/>
      <c r="I46" s="75"/>
    </row>
    <row r="47" spans="2:3" ht="15">
      <c r="B47" s="70"/>
      <c r="C47" s="72"/>
    </row>
    <row r="48" spans="2:9" s="75" customFormat="1" ht="15">
      <c r="B48" s="70" t="s">
        <v>73</v>
      </c>
      <c r="C48" s="72"/>
      <c r="D48" s="86"/>
      <c r="E48" s="96"/>
      <c r="F48" s="99"/>
      <c r="G48" s="13"/>
      <c r="H48" s="13"/>
      <c r="I48"/>
    </row>
    <row r="49" spans="2:3" ht="15">
      <c r="B49" s="72" t="s">
        <v>74</v>
      </c>
      <c r="C49" s="73"/>
    </row>
    <row r="50" spans="2:3" ht="15">
      <c r="B50" s="72" t="s">
        <v>75</v>
      </c>
      <c r="C50" s="73"/>
    </row>
    <row r="51" spans="2:3" ht="15">
      <c r="B51" s="72" t="s">
        <v>76</v>
      </c>
      <c r="C51" s="73"/>
    </row>
    <row r="52" spans="2:3" ht="15">
      <c r="B52" s="72" t="s">
        <v>77</v>
      </c>
      <c r="C52" s="73"/>
    </row>
    <row r="53" spans="2:3" ht="15">
      <c r="B53" s="72" t="s">
        <v>99</v>
      </c>
      <c r="C53" s="73"/>
    </row>
    <row r="54" spans="2:7" ht="15">
      <c r="B54" s="70" t="s">
        <v>78</v>
      </c>
      <c r="C54" s="78">
        <f>SUM(C49:C53)</f>
        <v>0</v>
      </c>
      <c r="D54" s="87"/>
      <c r="G54" s="94"/>
    </row>
    <row r="55" spans="2:3" ht="15">
      <c r="B55" s="70"/>
      <c r="C55" s="77"/>
    </row>
    <row r="56" spans="2:7" ht="15">
      <c r="B56" s="70" t="s">
        <v>79</v>
      </c>
      <c r="C56" s="78">
        <f>C54+C46+C40+C34+C18</f>
        <v>0</v>
      </c>
      <c r="D56" s="87"/>
      <c r="F56" s="87"/>
      <c r="G56" s="96"/>
    </row>
    <row r="58" spans="2:4" ht="15">
      <c r="B58" s="101"/>
      <c r="C58" s="65"/>
      <c r="D58" s="87"/>
    </row>
    <row r="59" ht="15">
      <c r="C59" s="65"/>
    </row>
    <row r="60" spans="3:5" ht="15">
      <c r="C60" s="32"/>
      <c r="D60" s="88"/>
      <c r="E60" s="97"/>
    </row>
    <row r="61" spans="2:5" ht="15">
      <c r="B61" s="33" t="s">
        <v>26</v>
      </c>
      <c r="C61" s="36" t="s">
        <v>27</v>
      </c>
      <c r="D61" s="89"/>
      <c r="E61" s="98"/>
    </row>
    <row r="62" spans="2:4" ht="15">
      <c r="B62" s="21"/>
      <c r="C62" s="37" t="s">
        <v>28</v>
      </c>
      <c r="D62" s="90"/>
    </row>
    <row r="63" spans="2:4" ht="15">
      <c r="B63" s="21"/>
      <c r="C63" s="33" t="s">
        <v>29</v>
      </c>
      <c r="D63" s="90"/>
    </row>
    <row r="64" spans="3:5" ht="15">
      <c r="C64" s="21"/>
      <c r="D64" s="91"/>
      <c r="E64" s="98"/>
    </row>
    <row r="65" spans="2:5" ht="15">
      <c r="B65" s="21"/>
      <c r="C65" s="21"/>
      <c r="D65" s="91"/>
      <c r="E65" s="98"/>
    </row>
    <row r="66" ht="15">
      <c r="B66" s="21"/>
    </row>
  </sheetData>
  <mergeCells count="2">
    <mergeCell ref="B1:C1"/>
    <mergeCell ref="B2:C2"/>
  </mergeCells>
  <printOptions/>
  <pageMargins left="0.7" right="0.7" top="0.787401575" bottom="0.787401575" header="0.3" footer="0.3"/>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PageLayoutView="80" workbookViewId="0" topLeftCell="A4">
      <selection activeCell="L6" sqref="L6"/>
    </sheetView>
  </sheetViews>
  <sheetFormatPr defaultColWidth="9.140625" defaultRowHeight="15"/>
  <cols>
    <col min="1" max="1" width="74.57421875" style="21" customWidth="1"/>
    <col min="2" max="3" width="16.00390625" style="21" customWidth="1"/>
    <col min="4" max="4" width="16.00390625" style="22" customWidth="1"/>
    <col min="5" max="8" width="7.140625" style="21" customWidth="1"/>
    <col min="9" max="16384" width="9.140625" style="21" customWidth="1"/>
  </cols>
  <sheetData>
    <row r="1" spans="1:4" ht="13.5" thickBot="1">
      <c r="A1" s="14" t="s">
        <v>23</v>
      </c>
      <c r="B1" s="30" t="s">
        <v>24</v>
      </c>
      <c r="C1" s="14"/>
      <c r="D1" s="14"/>
    </row>
    <row r="2" spans="1:4" ht="30.2" customHeight="1" thickBot="1">
      <c r="A2" s="111" t="s">
        <v>87</v>
      </c>
      <c r="B2" s="112"/>
      <c r="C2" s="112"/>
      <c r="D2" s="113"/>
    </row>
    <row r="3" spans="1:4" ht="13.7" thickBot="1">
      <c r="A3" s="14"/>
      <c r="B3" s="30"/>
      <c r="C3" s="30"/>
      <c r="D3" s="14"/>
    </row>
    <row r="4" spans="1:4" ht="30.2" customHeight="1" thickBot="1">
      <c r="A4" s="116" t="str">
        <f>PD!B1</f>
        <v>"III/10513 Podělusy, opěrná zeď a komunikace" - PD</v>
      </c>
      <c r="B4" s="117"/>
      <c r="C4" s="118"/>
      <c r="D4" s="119"/>
    </row>
    <row r="5" spans="1:4" ht="18">
      <c r="A5" s="29"/>
      <c r="B5" s="29"/>
      <c r="C5" s="29"/>
      <c r="D5" s="29"/>
    </row>
    <row r="6" ht="13.7" customHeight="1" thickBot="1">
      <c r="D6" s="21"/>
    </row>
    <row r="7" spans="1:4" ht="15.75" thickBot="1">
      <c r="A7" s="45"/>
      <c r="B7" s="46" t="s">
        <v>39</v>
      </c>
      <c r="C7" s="46" t="s">
        <v>40</v>
      </c>
      <c r="D7" s="47" t="s">
        <v>41</v>
      </c>
    </row>
    <row r="8" spans="1:5" ht="15">
      <c r="A8" s="45"/>
      <c r="B8" s="48"/>
      <c r="C8" s="49"/>
      <c r="D8" s="49"/>
      <c r="E8" s="21"/>
    </row>
    <row r="9" spans="1:5" ht="15">
      <c r="A9" s="52" t="s">
        <v>88</v>
      </c>
      <c r="B9" s="50">
        <v>20</v>
      </c>
      <c r="C9" s="120"/>
      <c r="D9" s="51">
        <f>B9*C9</f>
        <v>0</v>
      </c>
      <c r="E9" s="21"/>
    </row>
    <row r="10" spans="1:4" ht="15">
      <c r="A10" s="52" t="s">
        <v>42</v>
      </c>
      <c r="B10" s="50">
        <v>120</v>
      </c>
      <c r="C10" s="121"/>
      <c r="D10" s="51">
        <f>B10*C9</f>
        <v>0</v>
      </c>
    </row>
    <row r="11" spans="1:4" ht="15">
      <c r="A11" s="80" t="s">
        <v>89</v>
      </c>
      <c r="B11" s="80">
        <f>SUM(B9:B10)</f>
        <v>140</v>
      </c>
      <c r="C11" s="81"/>
      <c r="D11" s="81">
        <f>SUM(D9:D10)</f>
        <v>0</v>
      </c>
    </row>
    <row r="12" spans="1:4" ht="15">
      <c r="A12" s="45" t="s">
        <v>43</v>
      </c>
      <c r="B12" s="12"/>
      <c r="D12" s="21"/>
    </row>
    <row r="13" ht="15">
      <c r="D13" s="21"/>
    </row>
    <row r="14" spans="1:4" ht="15.75" thickBot="1">
      <c r="A14" s="53" t="s">
        <v>44</v>
      </c>
      <c r="B14" s="63" t="s">
        <v>49</v>
      </c>
      <c r="D14" s="21"/>
    </row>
    <row r="15" spans="1:4" ht="15.75" thickBot="1">
      <c r="A15" s="54" t="s">
        <v>7</v>
      </c>
      <c r="B15" s="55" t="s">
        <v>8</v>
      </c>
      <c r="D15" s="21"/>
    </row>
    <row r="16" spans="1:13" ht="89.45" customHeight="1">
      <c r="A16" s="56" t="s">
        <v>9</v>
      </c>
      <c r="B16" s="68">
        <v>25</v>
      </c>
      <c r="D16" s="122"/>
      <c r="E16" s="122"/>
      <c r="F16" s="123"/>
      <c r="G16" s="122"/>
      <c r="H16" s="124"/>
      <c r="I16" s="122"/>
      <c r="J16" s="122"/>
      <c r="K16" s="122"/>
      <c r="L16" s="122"/>
      <c r="M16" s="102"/>
    </row>
    <row r="17" spans="1:13" ht="75">
      <c r="A17" s="56" t="s">
        <v>10</v>
      </c>
      <c r="B17" s="68">
        <v>30</v>
      </c>
      <c r="D17" s="122"/>
      <c r="E17" s="122"/>
      <c r="F17" s="122"/>
      <c r="G17" s="122"/>
      <c r="H17" s="122"/>
      <c r="I17" s="122"/>
      <c r="J17" s="122"/>
      <c r="K17" s="122"/>
      <c r="L17" s="122"/>
      <c r="M17" s="102"/>
    </row>
    <row r="18" spans="1:13" ht="45">
      <c r="A18" s="56" t="s">
        <v>11</v>
      </c>
      <c r="B18" s="69">
        <v>10</v>
      </c>
      <c r="D18" s="122"/>
      <c r="E18" s="122"/>
      <c r="F18" s="122"/>
      <c r="G18" s="122"/>
      <c r="H18" s="122"/>
      <c r="I18" s="122"/>
      <c r="J18" s="122"/>
      <c r="K18" s="122"/>
      <c r="L18" s="122"/>
      <c r="M18" s="102"/>
    </row>
    <row r="19" spans="1:13" ht="15">
      <c r="A19" s="56" t="s">
        <v>12</v>
      </c>
      <c r="B19" s="68">
        <v>10</v>
      </c>
      <c r="D19" s="122"/>
      <c r="E19" s="122"/>
      <c r="F19" s="122"/>
      <c r="G19" s="122"/>
      <c r="H19" s="122"/>
      <c r="I19" s="122"/>
      <c r="J19" s="122"/>
      <c r="K19" s="122"/>
      <c r="L19" s="122"/>
      <c r="M19" s="102"/>
    </row>
    <row r="20" spans="1:13" ht="90">
      <c r="A20" s="57" t="s">
        <v>13</v>
      </c>
      <c r="B20" s="68">
        <v>20</v>
      </c>
      <c r="D20" s="122"/>
      <c r="E20" s="122"/>
      <c r="F20" s="122"/>
      <c r="G20" s="122"/>
      <c r="H20" s="122"/>
      <c r="I20" s="122"/>
      <c r="J20" s="122"/>
      <c r="K20" s="122"/>
      <c r="L20" s="122"/>
      <c r="M20" s="102"/>
    </row>
    <row r="21" spans="1:13" ht="162.75" customHeight="1">
      <c r="A21" s="57" t="s">
        <v>47</v>
      </c>
      <c r="B21" s="68">
        <v>25</v>
      </c>
      <c r="D21" s="122"/>
      <c r="E21" s="122"/>
      <c r="F21" s="122"/>
      <c r="G21" s="122"/>
      <c r="H21" s="122"/>
      <c r="I21" s="122"/>
      <c r="J21" s="122"/>
      <c r="K21" s="122"/>
      <c r="L21" s="122"/>
      <c r="M21" s="102"/>
    </row>
    <row r="22" spans="1:4" ht="15">
      <c r="A22" s="58" t="s">
        <v>14</v>
      </c>
      <c r="B22" s="82">
        <f>SUM(B16:B21)</f>
        <v>120</v>
      </c>
      <c r="D22" s="21"/>
    </row>
    <row r="23" spans="1:4" ht="15">
      <c r="A23" s="58" t="s">
        <v>6</v>
      </c>
      <c r="B23" s="62">
        <f>C9</f>
        <v>0</v>
      </c>
      <c r="D23" s="21"/>
    </row>
    <row r="24" spans="1:8" ht="15">
      <c r="A24" s="58" t="s">
        <v>51</v>
      </c>
      <c r="B24" s="62">
        <f>B22*B23</f>
        <v>0</v>
      </c>
      <c r="D24" s="21"/>
      <c r="F24" s="23"/>
      <c r="G24" s="23"/>
      <c r="H24" s="23"/>
    </row>
    <row r="25" spans="1:8" ht="15">
      <c r="A25" s="53" t="s">
        <v>21</v>
      </c>
      <c r="B25" s="59"/>
      <c r="D25" s="21"/>
      <c r="H25" s="31"/>
    </row>
    <row r="26" spans="1:4" ht="15">
      <c r="A26" s="60" t="s">
        <v>15</v>
      </c>
      <c r="B26" s="60"/>
      <c r="C26" s="60"/>
      <c r="D26" s="61"/>
    </row>
    <row r="27" spans="1:8" ht="78" customHeight="1">
      <c r="A27" s="114" t="s">
        <v>16</v>
      </c>
      <c r="B27" s="115"/>
      <c r="C27" s="115"/>
      <c r="D27" s="115"/>
      <c r="F27"/>
      <c r="G27" s="2"/>
      <c r="H27" s="31"/>
    </row>
    <row r="28" spans="1:7" ht="52.5" customHeight="1">
      <c r="A28" s="114" t="s">
        <v>45</v>
      </c>
      <c r="B28" s="115"/>
      <c r="C28" s="115"/>
      <c r="D28" s="115"/>
      <c r="F28"/>
      <c r="G28" s="2"/>
    </row>
    <row r="29" spans="1:4" ht="51.75" customHeight="1">
      <c r="A29" s="114" t="s">
        <v>17</v>
      </c>
      <c r="B29" s="115"/>
      <c r="C29" s="115"/>
      <c r="D29" s="115"/>
    </row>
    <row r="30" spans="1:4" ht="19.5" customHeight="1">
      <c r="A30" s="114" t="s">
        <v>18</v>
      </c>
      <c r="B30" s="114"/>
      <c r="C30" s="114"/>
      <c r="D30" s="114"/>
    </row>
    <row r="37" spans="1:4" ht="15">
      <c r="A37" s="33" t="s">
        <v>26</v>
      </c>
      <c r="B37" s="32"/>
      <c r="C37" s="32"/>
      <c r="D37" s="32"/>
    </row>
    <row r="38" spans="2:4" ht="15">
      <c r="B38" s="36" t="s">
        <v>27</v>
      </c>
      <c r="C38" s="34"/>
      <c r="D38" s="35"/>
    </row>
    <row r="39" spans="2:4" ht="15">
      <c r="B39" s="37" t="s">
        <v>28</v>
      </c>
      <c r="C39" s="33"/>
      <c r="D39" s="33"/>
    </row>
    <row r="40" spans="1:4" ht="15">
      <c r="A40"/>
      <c r="B40" s="33" t="s">
        <v>29</v>
      </c>
      <c r="C40" s="33"/>
      <c r="D40" s="33"/>
    </row>
  </sheetData>
  <mergeCells count="7">
    <mergeCell ref="A2:D2"/>
    <mergeCell ref="A28:D28"/>
    <mergeCell ref="A29:D29"/>
    <mergeCell ref="A30:D30"/>
    <mergeCell ref="A4:D4"/>
    <mergeCell ref="A27:D27"/>
    <mergeCell ref="C9:C10"/>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2022-09-02T07:11:20Z</dcterms:modified>
  <cp:category/>
  <cp:version/>
  <cp:contentType/>
  <cp:contentStatus/>
</cp:coreProperties>
</file>