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Krycí list rozpočtu" sheetId="1" r:id="rId1"/>
    <sheet name="rozpočet" sheetId="2" r:id="rId2"/>
  </sheets>
  <definedNames>
    <definedName name="_xlnm.Print_Area" localSheetId="1">'rozpočet'!$A$4:$F$29</definedName>
  </definedNames>
  <calcPr fullCalcOnLoad="1"/>
</workbook>
</file>

<file path=xl/sharedStrings.xml><?xml version="1.0" encoding="utf-8"?>
<sst xmlns="http://schemas.openxmlformats.org/spreadsheetml/2006/main" count="129" uniqueCount="99">
  <si>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</si>
  <si>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</si>
  <si>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</si>
  <si>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</si>
  <si>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</si>
  <si>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</si>
  <si>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</si>
  <si>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</si>
  <si>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</si>
  <si>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</si>
  <si>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</si>
  <si>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</si>
  <si>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</si>
  <si>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</si>
  <si>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</si>
  <si>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</si>
  <si>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</si>
  <si>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</si>
  <si>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</si>
  <si>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</si>
  <si>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</si>
  <si>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</si>
  <si>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</si>
  <si>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</si>
  <si>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</si>
  <si>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</si>
  <si>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</si>
  <si>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</si>
  <si>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</si>
  <si>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</si>
  <si>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</si>
  <si>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</si>
  <si>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</si>
  <si>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</si>
  <si>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</si>
  <si>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</si>
  <si>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</si>
  <si>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</si>
  <si>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</si>
  <si>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</si>
  <si>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</si>
  <si>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</si>
  <si>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</si>
  <si>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</si>
  <si>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</si>
  <si>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</si>
  <si>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</si>
  <si>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</si>
  <si>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</si>
  <si>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</si>
  <si>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</si>
  <si>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</si>
  <si>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</si>
  <si>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</si>
  <si>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</si>
  <si>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</si>
  <si>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</si>
  <si>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</si>
  <si>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</si>
  <si>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</si>
  <si>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</si>
  <si>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Objednatel</t>
  </si>
  <si>
    <t>Zhotovitel</t>
  </si>
  <si>
    <t>Datum, razítko a podpis</t>
  </si>
  <si>
    <t>m3</t>
  </si>
  <si>
    <t>574A44</t>
  </si>
  <si>
    <t>574C06</t>
  </si>
  <si>
    <t>00066001</t>
  </si>
  <si>
    <t>Opravy 2022</t>
  </si>
  <si>
    <t>rozpočet OTSKP 2022</t>
  </si>
  <si>
    <t>FRÉZOVÁNÍ ZPEVNĚNÝCH PLOCH ASFALTOVÝCH, ODVOZ DO 20KM</t>
  </si>
  <si>
    <t>ŘEZÁNÍ ASFALTOVÉHO KRYTU VOZOVEK TL DO 50MM</t>
  </si>
  <si>
    <t>OČIŠTĚNÍ ASFALT VOZOVEK ZAMETENÍM</t>
  </si>
  <si>
    <t>SPOJOVACÍ POSTŘIK Z EMULZE DO 1,0KG/M2</t>
  </si>
  <si>
    <t>ASFALTOVÝ BETON PRO OBRUSNÉ VRSTVY ACO 11+, 11S TL. 50MM</t>
  </si>
  <si>
    <t>TĚSNĚNÍ DILATAČ SPAR ASF ZÁLIVKOU PRŮŘ DO 200MM2</t>
  </si>
  <si>
    <t>ZPEVNĚNÍ KRAJNIC Z RECYKLOVANÉHO MATERIÁLU TL DO 100MM</t>
  </si>
  <si>
    <t>VODOROVNÉ DOPRAVNÍ ZNAČENÍ BARVOU HLADKÉ - DODÁVKA A POKLÁDKA</t>
  </si>
  <si>
    <t>ČIŠTĚNÍ KRAJNIC OD NÁNOSU TL. DO 100MM</t>
  </si>
  <si>
    <t>POPLATKY ZA LIKVIDACŮ ODPADŮ NEKONTAMINOVANÝCH - 17 05 04 VYTĚŽENÉ ZEMINY A HORNINY - II. TŘÍDA TĚŽITELNOSTI</t>
  </si>
  <si>
    <t>ČIŠTĚNÍ PŘÍKOPŮ OD NÁNOSU DO 0,5M3/M</t>
  </si>
  <si>
    <t>SMĚROVÉ SLOUPKY Z PLAST HMOT VČETNĚ ODRAZNÉHO PÁSKU</t>
  </si>
  <si>
    <t>ks</t>
  </si>
  <si>
    <t>RÉZOVÁNÍ DRÁŽKY PRŮŘEZU DO 100MM2 V ASFALTOVÉ VOZOVCE</t>
  </si>
  <si>
    <t>Objekt:   sil. III/26817                    km 1,305 - 2,479</t>
  </si>
  <si>
    <t>km 1,305 - 2,479</t>
  </si>
  <si>
    <t>Ing.Aleš Čermák, Ph.D. MBA</t>
  </si>
  <si>
    <t>ředitel organizace</t>
  </si>
  <si>
    <t>015112</t>
  </si>
  <si>
    <t>Termín výstavby:</t>
  </si>
  <si>
    <t>Zdroj financování:</t>
  </si>
  <si>
    <t>plán investic SČK</t>
  </si>
  <si>
    <t>ZO za KSUSSK</t>
  </si>
  <si>
    <t>Podpis ZO:</t>
  </si>
  <si>
    <t>ASFALTOVÝ BETON PRO LOŽNÍ VRSTVY ACL 16+, 16S (TL. 40mm)</t>
  </si>
  <si>
    <t>Stavba:  III/26817 Klášter nad Jizerou - Jivina</t>
  </si>
  <si>
    <t xml:space="preserve">Zpracoval:  </t>
  </si>
  <si>
    <t>datum:</t>
  </si>
  <si>
    <t>III/26817 Klášter nad Jizerou - Jivina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</si>
</sst>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4" fontId="9" fillId="0" borderId="23" xfId="0" applyNumberFormat="1" applyFont="1" applyBorder="1" applyAlignment="1" applyProtection="1">
      <alignment vertical="top"/>
      <protection/>
    </xf>
    <xf numFmtId="2" fontId="9" fillId="0" borderId="22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4" fontId="18" fillId="34" borderId="18" xfId="0" applyNumberFormat="1" applyFont="1" applyFill="1" applyBorder="1" applyAlignment="1" applyProtection="1">
      <alignment horizontal="right" vertical="center"/>
      <protection/>
    </xf>
    <xf numFmtId="0" fontId="13" fillId="0" borderId="27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8" xfId="0" applyNumberFormat="1" applyFont="1" applyFill="1" applyBorder="1" applyAlignment="1" applyProtection="1">
      <alignment vertical="center"/>
      <protection/>
    </xf>
    <xf numFmtId="2" fontId="9" fillId="0" borderId="18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left" vertical="top" wrapText="1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vertical="top"/>
      <protection/>
    </xf>
    <xf numFmtId="4" fontId="9" fillId="0" borderId="30" xfId="0" applyNumberFormat="1" applyFont="1" applyBorder="1" applyAlignment="1" applyProtection="1">
      <alignment vertical="top"/>
      <protection/>
    </xf>
    <xf numFmtId="2" fontId="9" fillId="0" borderId="22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vertical="top" wrapText="1"/>
      <protection/>
    </xf>
    <xf numFmtId="0" fontId="10" fillId="0" borderId="18" xfId="0" applyFont="1" applyFill="1" applyBorder="1" applyAlignment="1" applyProtection="1">
      <alignment vertical="top" wrapText="1"/>
      <protection/>
    </xf>
    <xf numFmtId="0" fontId="10" fillId="0" borderId="22" xfId="0" applyFont="1" applyFill="1" applyBorder="1" applyAlignment="1" applyProtection="1">
      <alignment vertical="top"/>
      <protection/>
    </xf>
    <xf numFmtId="49" fontId="10" fillId="0" borderId="17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0" fontId="13" fillId="0" borderId="33" xfId="0" applyFont="1" applyBorder="1" applyAlignment="1" applyProtection="1">
      <alignment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14" fontId="13" fillId="0" borderId="18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20" fillId="35" borderId="31" xfId="0" applyNumberFormat="1" applyFont="1" applyFill="1" applyBorder="1" applyAlignment="1" applyProtection="1">
      <alignment horizontal="center" vertical="center"/>
      <protection/>
    </xf>
    <xf numFmtId="0" fontId="20" fillId="35" borderId="36" xfId="0" applyNumberFormat="1" applyFont="1" applyFill="1" applyBorder="1" applyAlignment="1" applyProtection="1">
      <alignment horizontal="center" vertical="center"/>
      <protection/>
    </xf>
    <xf numFmtId="0" fontId="20" fillId="35" borderId="32" xfId="0" applyNumberFormat="1" applyFont="1" applyFill="1" applyBorder="1" applyAlignment="1" applyProtection="1">
      <alignment horizontal="center" vertical="center"/>
      <protection/>
    </xf>
    <xf numFmtId="0" fontId="20" fillId="35" borderId="41" xfId="0" applyNumberFormat="1" applyFont="1" applyFill="1" applyBorder="1" applyAlignment="1" applyProtection="1">
      <alignment horizontal="center" vertical="center"/>
      <protection/>
    </xf>
    <xf numFmtId="49" fontId="20" fillId="0" borderId="42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7" xfId="0" applyNumberFormat="1" applyFont="1" applyFill="1" applyBorder="1" applyAlignment="1" applyProtection="1">
      <alignment horizontal="left" vertical="center"/>
      <protection/>
    </xf>
    <xf numFmtId="49" fontId="21" fillId="0" borderId="42" xfId="0" applyNumberFormat="1" applyFont="1" applyFill="1" applyBorder="1" applyAlignment="1" applyProtection="1">
      <alignment horizontal="left" vertical="center"/>
      <protection/>
    </xf>
    <xf numFmtId="0" fontId="20" fillId="0" borderId="27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49" fontId="20" fillId="0" borderId="43" xfId="0" applyNumberFormat="1" applyFont="1" applyFill="1" applyBorder="1" applyAlignment="1" applyProtection="1">
      <alignment horizontal="left" vertical="center"/>
      <protection/>
    </xf>
    <xf numFmtId="0" fontId="20" fillId="0" borderId="39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0" fontId="20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horizontal="right" vertical="top"/>
      <protection/>
    </xf>
    <xf numFmtId="2" fontId="9" fillId="0" borderId="18" xfId="0" applyNumberFormat="1" applyFont="1" applyBorder="1" applyAlignment="1" applyProtection="1">
      <alignment horizontal="right" vertical="top"/>
      <protection/>
    </xf>
    <xf numFmtId="2" fontId="9" fillId="0" borderId="22" xfId="0" applyNumberFormat="1" applyFont="1" applyBorder="1" applyAlignment="1" applyProtection="1">
      <alignment horizontal="right"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3" fontId="0" fillId="36" borderId="0" xfId="0" applyNumberForma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vertical="top"/>
      <protection/>
    </xf>
    <xf numFmtId="39" fontId="0" fillId="36" borderId="0" xfId="0" applyNumberFormat="1" applyFill="1" applyBorder="1" applyAlignment="1">
      <alignment horizontal="center" vertical="top"/>
    </xf>
    <xf numFmtId="0" fontId="0" fillId="36" borderId="0" xfId="0" applyFont="1" applyFill="1" applyBorder="1" applyAlignment="1">
      <alignment horizontal="center" vertical="top"/>
    </xf>
    <xf numFmtId="0" fontId="0" fillId="36" borderId="0" xfId="0" applyFont="1" applyFill="1" applyBorder="1" applyAlignment="1">
      <alignment horizontal="left" vertical="top"/>
    </xf>
    <xf numFmtId="0" fontId="0" fillId="36" borderId="0" xfId="0" applyFill="1" applyBorder="1" applyAlignment="1" applyProtection="1">
      <alignment horizontal="center" vertical="top" wrapText="1"/>
      <protection/>
    </xf>
    <xf numFmtId="0" fontId="19" fillId="36" borderId="0" xfId="0" applyFont="1" applyFill="1" applyBorder="1" applyAlignment="1" applyProtection="1">
      <alignment horizontal="center" vertical="top"/>
      <protection/>
    </xf>
    <xf numFmtId="2" fontId="19" fillId="36" borderId="0" xfId="0" applyNumberFormat="1" applyFont="1" applyFill="1" applyBorder="1" applyAlignment="1" applyProtection="1">
      <alignment horizontal="center" vertical="top"/>
      <protection/>
    </xf>
    <xf numFmtId="3" fontId="19" fillId="36" borderId="0" xfId="0" applyNumberFormat="1" applyFont="1" applyFill="1" applyBorder="1" applyAlignment="1" applyProtection="1">
      <alignment vertical="top"/>
      <protection/>
    </xf>
    <xf numFmtId="0" fontId="19" fillId="36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95250</xdr:rowOff>
    </xdr:from>
    <xdr:to>
      <xdr:col>2</xdr:col>
      <xdr:colOff>1266825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6" sqref="C6:D7"/>
    </sheetView>
  </sheetViews>
  <sheetFormatPr defaultColWidth="13.33203125" defaultRowHeight="10.5"/>
  <cols>
    <col min="1" max="1" width="13.33203125" style="45" customWidth="1"/>
    <col min="2" max="2" width="11.83203125" style="45" customWidth="1"/>
    <col min="3" max="3" width="25.33203125" style="45" customWidth="1"/>
    <col min="4" max="4" width="10.66015625" style="45" customWidth="1"/>
    <col min="5" max="5" width="17.83203125" style="45" customWidth="1"/>
    <col min="6" max="6" width="26.33203125" style="45" customWidth="1"/>
    <col min="7" max="7" width="13.33203125" style="45" customWidth="1"/>
    <col min="8" max="8" width="13.83203125" style="45" customWidth="1"/>
    <col min="9" max="9" width="26.16015625" style="45" customWidth="1"/>
    <col min="10" max="10" width="13.33203125" style="45" customWidth="1"/>
    <col min="11" max="11" width="13.66015625" style="45" bestFit="1" customWidth="1"/>
    <col min="12" max="16384" width="13.33203125" style="45" customWidth="1"/>
  </cols>
  <sheetData>
    <row r="1" spans="1:9" ht="28.5" customHeight="1" thickBot="1">
      <c r="A1" s="94" t="s">
        <v>19</v>
      </c>
      <c r="B1" s="95"/>
      <c r="C1" s="95"/>
      <c r="D1" s="95"/>
      <c r="E1" s="95"/>
      <c r="F1" s="95"/>
      <c r="G1" s="95"/>
      <c r="H1" s="95"/>
      <c r="I1" s="95"/>
    </row>
    <row r="2" spans="1:10" ht="12.75" customHeight="1">
      <c r="A2" s="96" t="s">
        <v>20</v>
      </c>
      <c r="B2" s="97"/>
      <c r="C2" s="100" t="s">
        <v>98</v>
      </c>
      <c r="D2" s="100"/>
      <c r="E2" s="102" t="s">
        <v>21</v>
      </c>
      <c r="F2" s="102" t="s">
        <v>22</v>
      </c>
      <c r="G2" s="97"/>
      <c r="H2" s="102" t="s">
        <v>23</v>
      </c>
      <c r="I2" s="103" t="s">
        <v>67</v>
      </c>
      <c r="J2" s="46"/>
    </row>
    <row r="3" spans="1:10" ht="12.75">
      <c r="A3" s="98"/>
      <c r="B3" s="99"/>
      <c r="C3" s="101"/>
      <c r="D3" s="101"/>
      <c r="E3" s="99"/>
      <c r="F3" s="99"/>
      <c r="G3" s="99"/>
      <c r="H3" s="99"/>
      <c r="I3" s="104"/>
      <c r="J3" s="46"/>
    </row>
    <row r="4" spans="1:10" ht="12.75">
      <c r="A4" s="105" t="s">
        <v>24</v>
      </c>
      <c r="B4" s="99"/>
      <c r="C4" s="106" t="s">
        <v>68</v>
      </c>
      <c r="D4" s="99"/>
      <c r="E4" s="106" t="s">
        <v>25</v>
      </c>
      <c r="F4" s="106"/>
      <c r="G4" s="99"/>
      <c r="H4" s="106" t="s">
        <v>23</v>
      </c>
      <c r="I4" s="107"/>
      <c r="J4" s="46"/>
    </row>
    <row r="5" spans="1:10" ht="12.75">
      <c r="A5" s="98"/>
      <c r="B5" s="99"/>
      <c r="C5" s="99"/>
      <c r="D5" s="99"/>
      <c r="E5" s="99"/>
      <c r="F5" s="99"/>
      <c r="G5" s="99"/>
      <c r="H5" s="99"/>
      <c r="I5" s="104"/>
      <c r="J5" s="46"/>
    </row>
    <row r="6" spans="1:10" ht="12.75" customHeight="1">
      <c r="A6" s="105" t="s">
        <v>26</v>
      </c>
      <c r="B6" s="99"/>
      <c r="C6" s="108" t="s">
        <v>85</v>
      </c>
      <c r="D6" s="109"/>
      <c r="E6" s="106" t="s">
        <v>27</v>
      </c>
      <c r="F6" s="106"/>
      <c r="G6" s="99"/>
      <c r="H6" s="106" t="s">
        <v>23</v>
      </c>
      <c r="I6" s="107"/>
      <c r="J6" s="46"/>
    </row>
    <row r="7" spans="1:10" ht="12.75">
      <c r="A7" s="98"/>
      <c r="B7" s="99"/>
      <c r="C7" s="110"/>
      <c r="D7" s="111"/>
      <c r="E7" s="99"/>
      <c r="F7" s="99"/>
      <c r="G7" s="99"/>
      <c r="H7" s="99"/>
      <c r="I7" s="104"/>
      <c r="J7" s="46"/>
    </row>
    <row r="8" spans="1:10" ht="12.75">
      <c r="A8" s="105" t="s">
        <v>89</v>
      </c>
      <c r="B8" s="99"/>
      <c r="C8" s="112"/>
      <c r="D8" s="99"/>
      <c r="E8" s="106" t="s">
        <v>92</v>
      </c>
      <c r="F8" s="99"/>
      <c r="G8" s="99"/>
      <c r="H8" s="106" t="s">
        <v>93</v>
      </c>
      <c r="I8" s="107"/>
      <c r="J8" s="46"/>
    </row>
    <row r="9" spans="1:10" ht="12.75">
      <c r="A9" s="98"/>
      <c r="B9" s="99"/>
      <c r="C9" s="99"/>
      <c r="D9" s="99"/>
      <c r="E9" s="99"/>
      <c r="F9" s="99"/>
      <c r="G9" s="99"/>
      <c r="H9" s="99"/>
      <c r="I9" s="104"/>
      <c r="J9" s="46"/>
    </row>
    <row r="10" spans="1:10" ht="12.75">
      <c r="A10" s="105" t="s">
        <v>90</v>
      </c>
      <c r="B10" s="99"/>
      <c r="C10" s="106" t="s">
        <v>91</v>
      </c>
      <c r="D10" s="99"/>
      <c r="E10" s="106" t="s">
        <v>28</v>
      </c>
      <c r="F10" s="106"/>
      <c r="G10" s="99"/>
      <c r="H10" s="106" t="s">
        <v>29</v>
      </c>
      <c r="I10" s="113"/>
      <c r="J10" s="46"/>
    </row>
    <row r="11" spans="1:10" ht="12.75">
      <c r="A11" s="98"/>
      <c r="B11" s="99"/>
      <c r="C11" s="99"/>
      <c r="D11" s="99"/>
      <c r="E11" s="99"/>
      <c r="F11" s="99"/>
      <c r="G11" s="99"/>
      <c r="H11" s="99"/>
      <c r="I11" s="104"/>
      <c r="J11" s="46"/>
    </row>
    <row r="12" spans="1:9" ht="23.25" customHeight="1" thickBot="1">
      <c r="A12" s="114" t="s">
        <v>30</v>
      </c>
      <c r="B12" s="115"/>
      <c r="C12" s="115"/>
      <c r="D12" s="115"/>
      <c r="E12" s="115"/>
      <c r="F12" s="115"/>
      <c r="G12" s="115"/>
      <c r="H12" s="115"/>
      <c r="I12" s="116"/>
    </row>
    <row r="13" spans="1:10" ht="26.25" customHeight="1">
      <c r="A13" s="47" t="s">
        <v>31</v>
      </c>
      <c r="B13" s="117" t="s">
        <v>32</v>
      </c>
      <c r="C13" s="118"/>
      <c r="D13" s="48" t="s">
        <v>33</v>
      </c>
      <c r="E13" s="117" t="s">
        <v>34</v>
      </c>
      <c r="F13" s="118"/>
      <c r="G13" s="48" t="s">
        <v>35</v>
      </c>
      <c r="H13" s="117" t="s">
        <v>36</v>
      </c>
      <c r="I13" s="119"/>
      <c r="J13" s="46"/>
    </row>
    <row r="14" spans="1:10" ht="15" customHeight="1">
      <c r="A14" s="49" t="s">
        <v>37</v>
      </c>
      <c r="B14" s="50" t="s">
        <v>38</v>
      </c>
      <c r="C14" s="51">
        <f>SUM(rozpočet!F27)</f>
        <v>0</v>
      </c>
      <c r="D14" s="120" t="s">
        <v>39</v>
      </c>
      <c r="E14" s="121"/>
      <c r="F14" s="51">
        <v>0</v>
      </c>
      <c r="G14" s="120" t="s">
        <v>40</v>
      </c>
      <c r="H14" s="121"/>
      <c r="I14" s="52">
        <v>0</v>
      </c>
      <c r="J14" s="46"/>
    </row>
    <row r="15" spans="1:11" ht="15" customHeight="1">
      <c r="A15" s="49"/>
      <c r="B15" s="50" t="s">
        <v>41</v>
      </c>
      <c r="C15" s="51">
        <v>0</v>
      </c>
      <c r="D15" s="120" t="s">
        <v>42</v>
      </c>
      <c r="E15" s="121"/>
      <c r="F15" s="51">
        <v>0</v>
      </c>
      <c r="G15" s="120" t="s">
        <v>43</v>
      </c>
      <c r="H15" s="121"/>
      <c r="I15" s="52">
        <v>0</v>
      </c>
      <c r="J15" s="46"/>
      <c r="K15" s="53"/>
    </row>
    <row r="16" spans="1:10" ht="15" customHeight="1">
      <c r="A16" s="49" t="s">
        <v>44</v>
      </c>
      <c r="B16" s="50" t="s">
        <v>38</v>
      </c>
      <c r="C16" s="51">
        <v>0</v>
      </c>
      <c r="D16" s="120" t="s">
        <v>45</v>
      </c>
      <c r="E16" s="121"/>
      <c r="F16" s="51">
        <v>0</v>
      </c>
      <c r="G16" s="120" t="s">
        <v>46</v>
      </c>
      <c r="H16" s="121"/>
      <c r="I16" s="52">
        <v>0</v>
      </c>
      <c r="J16" s="46"/>
    </row>
    <row r="17" spans="1:10" ht="15" customHeight="1">
      <c r="A17" s="49"/>
      <c r="B17" s="50" t="s">
        <v>41</v>
      </c>
      <c r="C17" s="51">
        <v>0</v>
      </c>
      <c r="D17" s="120"/>
      <c r="E17" s="121"/>
      <c r="F17" s="54"/>
      <c r="G17" s="120" t="s">
        <v>47</v>
      </c>
      <c r="H17" s="121"/>
      <c r="I17" s="52">
        <v>0</v>
      </c>
      <c r="J17" s="46"/>
    </row>
    <row r="18" spans="1:10" ht="15" customHeight="1">
      <c r="A18" s="49" t="s">
        <v>48</v>
      </c>
      <c r="B18" s="50" t="s">
        <v>38</v>
      </c>
      <c r="C18" s="51">
        <v>0</v>
      </c>
      <c r="D18" s="120"/>
      <c r="E18" s="121"/>
      <c r="F18" s="54"/>
      <c r="G18" s="120" t="s">
        <v>49</v>
      </c>
      <c r="H18" s="121"/>
      <c r="I18" s="52">
        <v>0</v>
      </c>
      <c r="J18" s="46"/>
    </row>
    <row r="19" spans="1:10" ht="15" customHeight="1">
      <c r="A19" s="49"/>
      <c r="B19" s="50" t="s">
        <v>41</v>
      </c>
      <c r="C19" s="51">
        <v>0</v>
      </c>
      <c r="D19" s="120"/>
      <c r="E19" s="121"/>
      <c r="F19" s="54"/>
      <c r="G19" s="120" t="s">
        <v>50</v>
      </c>
      <c r="H19" s="121"/>
      <c r="I19" s="52">
        <v>0</v>
      </c>
      <c r="J19" s="46"/>
    </row>
    <row r="20" spans="1:10" ht="15" customHeight="1">
      <c r="A20" s="122" t="s">
        <v>51</v>
      </c>
      <c r="B20" s="123"/>
      <c r="C20" s="51">
        <v>0</v>
      </c>
      <c r="D20" s="120"/>
      <c r="E20" s="121"/>
      <c r="F20" s="54"/>
      <c r="G20" s="120"/>
      <c r="H20" s="121"/>
      <c r="I20" s="55"/>
      <c r="J20" s="46"/>
    </row>
    <row r="21" spans="1:10" ht="15" customHeight="1">
      <c r="A21" s="122" t="s">
        <v>52</v>
      </c>
      <c r="B21" s="123"/>
      <c r="C21" s="51">
        <v>0</v>
      </c>
      <c r="D21" s="120"/>
      <c r="E21" s="121"/>
      <c r="F21" s="54"/>
      <c r="G21" s="120"/>
      <c r="H21" s="121"/>
      <c r="I21" s="55"/>
      <c r="J21" s="46"/>
    </row>
    <row r="22" spans="1:10" ht="16.5" customHeight="1">
      <c r="A22" s="122" t="s">
        <v>53</v>
      </c>
      <c r="B22" s="123"/>
      <c r="C22" s="51">
        <f>SUM(C14:C21)</f>
        <v>0</v>
      </c>
      <c r="D22" s="126" t="s">
        <v>54</v>
      </c>
      <c r="E22" s="123"/>
      <c r="F22" s="51">
        <f>SUM(F14:F21)</f>
        <v>0</v>
      </c>
      <c r="G22" s="126" t="s">
        <v>55</v>
      </c>
      <c r="H22" s="123"/>
      <c r="I22" s="52">
        <f>SUM(I14:I21)</f>
        <v>0</v>
      </c>
      <c r="J22" s="46"/>
    </row>
    <row r="23" spans="1:9" ht="12.75">
      <c r="A23" s="56"/>
      <c r="B23" s="57"/>
      <c r="C23" s="57"/>
      <c r="D23" s="57"/>
      <c r="E23" s="57"/>
      <c r="F23" s="57"/>
      <c r="G23" s="57"/>
      <c r="H23" s="57"/>
      <c r="I23" s="58"/>
    </row>
    <row r="24" spans="1:9" ht="15" customHeight="1">
      <c r="A24" s="145" t="s">
        <v>56</v>
      </c>
      <c r="B24" s="125"/>
      <c r="C24" s="59">
        <v>0</v>
      </c>
      <c r="D24" s="46"/>
      <c r="E24" s="46"/>
      <c r="F24" s="46"/>
      <c r="G24" s="46"/>
      <c r="H24" s="46"/>
      <c r="I24" s="60"/>
    </row>
    <row r="25" spans="1:10" ht="15" customHeight="1">
      <c r="A25" s="145" t="s">
        <v>57</v>
      </c>
      <c r="B25" s="125"/>
      <c r="C25" s="59">
        <v>0</v>
      </c>
      <c r="D25" s="124" t="s">
        <v>58</v>
      </c>
      <c r="E25" s="125"/>
      <c r="F25" s="59">
        <f>ROUND(C25*(14/100),2)</f>
        <v>0</v>
      </c>
      <c r="G25" s="124" t="s">
        <v>14</v>
      </c>
      <c r="H25" s="125"/>
      <c r="I25" s="61">
        <f>SUM(C24:C26)</f>
        <v>0</v>
      </c>
      <c r="J25" s="46"/>
    </row>
    <row r="26" spans="1:10" ht="15" customHeight="1">
      <c r="A26" s="145" t="s">
        <v>59</v>
      </c>
      <c r="B26" s="125"/>
      <c r="C26" s="59">
        <f>C22+F22*I22</f>
        <v>0</v>
      </c>
      <c r="D26" s="124" t="s">
        <v>6</v>
      </c>
      <c r="E26" s="125"/>
      <c r="F26" s="59">
        <f>ROUND(C26*(21/100),2)</f>
        <v>0</v>
      </c>
      <c r="G26" s="124" t="s">
        <v>60</v>
      </c>
      <c r="H26" s="125"/>
      <c r="I26" s="61">
        <f>SUM(F25:F26)+I25</f>
        <v>0</v>
      </c>
      <c r="J26" s="46"/>
    </row>
    <row r="27" spans="1:9" ht="12.75">
      <c r="A27" s="62"/>
      <c r="B27" s="46"/>
      <c r="C27" s="46"/>
      <c r="D27" s="46"/>
      <c r="E27" s="46"/>
      <c r="F27" s="46"/>
      <c r="G27" s="46"/>
      <c r="H27" s="46"/>
      <c r="I27" s="60"/>
    </row>
    <row r="28" spans="1:10" ht="14.25" customHeight="1">
      <c r="A28" s="127"/>
      <c r="B28" s="128"/>
      <c r="C28" s="129"/>
      <c r="D28" s="136" t="s">
        <v>61</v>
      </c>
      <c r="E28" s="137"/>
      <c r="F28" s="138"/>
      <c r="G28" s="136" t="s">
        <v>62</v>
      </c>
      <c r="H28" s="137"/>
      <c r="I28" s="139"/>
      <c r="J28" s="46"/>
    </row>
    <row r="29" spans="1:10" ht="14.25" customHeight="1">
      <c r="A29" s="130"/>
      <c r="B29" s="131"/>
      <c r="C29" s="132"/>
      <c r="D29" s="140" t="s">
        <v>86</v>
      </c>
      <c r="E29" s="141"/>
      <c r="F29" s="142"/>
      <c r="G29" s="143"/>
      <c r="H29" s="141"/>
      <c r="I29" s="144"/>
      <c r="J29" s="46"/>
    </row>
    <row r="30" spans="1:10" ht="14.25" customHeight="1">
      <c r="A30" s="130"/>
      <c r="B30" s="131"/>
      <c r="C30" s="132"/>
      <c r="D30" s="140" t="s">
        <v>87</v>
      </c>
      <c r="E30" s="141"/>
      <c r="F30" s="142"/>
      <c r="G30" s="143"/>
      <c r="H30" s="141"/>
      <c r="I30" s="144"/>
      <c r="J30" s="46"/>
    </row>
    <row r="31" spans="1:10" ht="14.25" customHeight="1">
      <c r="A31" s="130"/>
      <c r="B31" s="131"/>
      <c r="C31" s="132"/>
      <c r="D31" s="140"/>
      <c r="E31" s="141"/>
      <c r="F31" s="142"/>
      <c r="G31" s="140"/>
      <c r="H31" s="141"/>
      <c r="I31" s="144"/>
      <c r="J31" s="46"/>
    </row>
    <row r="32" spans="1:10" ht="14.25" customHeight="1" thickBot="1">
      <c r="A32" s="133"/>
      <c r="B32" s="134"/>
      <c r="C32" s="135"/>
      <c r="D32" s="146" t="s">
        <v>63</v>
      </c>
      <c r="E32" s="147"/>
      <c r="F32" s="148"/>
      <c r="G32" s="146" t="s">
        <v>63</v>
      </c>
      <c r="H32" s="147"/>
      <c r="I32" s="149"/>
      <c r="J32" s="46"/>
    </row>
    <row r="33" spans="1:9" ht="12.75">
      <c r="A33" s="46"/>
      <c r="B33" s="46"/>
      <c r="C33" s="46"/>
      <c r="D33" s="46"/>
      <c r="E33" s="46"/>
      <c r="F33" s="46"/>
      <c r="G33" s="46"/>
      <c r="H33" s="46"/>
      <c r="I33" s="46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4">
      <selection activeCell="F10" sqref="F10"/>
    </sheetView>
  </sheetViews>
  <sheetFormatPr defaultColWidth="10.5" defaultRowHeight="12" customHeight="1"/>
  <cols>
    <col min="1" max="1" width="16.33203125" style="2" customWidth="1"/>
    <col min="2" max="2" width="112.8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74" customWidth="1"/>
    <col min="8" max="8" width="10.5" style="75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50" t="s">
        <v>5</v>
      </c>
      <c r="B1" s="150"/>
      <c r="C1" s="150"/>
      <c r="D1" s="150"/>
      <c r="E1" s="150"/>
      <c r="F1" s="150"/>
      <c r="H1" s="69"/>
    </row>
    <row r="2" spans="1:8" s="6" customFormat="1" ht="12.75" customHeight="1">
      <c r="A2" s="19" t="s">
        <v>95</v>
      </c>
      <c r="B2" s="7"/>
      <c r="C2" s="20" t="s">
        <v>5</v>
      </c>
      <c r="D2" s="7"/>
      <c r="E2" s="7"/>
      <c r="F2" s="7"/>
      <c r="G2" s="70"/>
      <c r="H2" s="69"/>
    </row>
    <row r="3" spans="1:8" s="6" customFormat="1" ht="12.75" customHeight="1">
      <c r="A3" s="19" t="s">
        <v>84</v>
      </c>
      <c r="B3" s="7"/>
      <c r="C3" s="7"/>
      <c r="D3" s="7"/>
      <c r="E3" s="14"/>
      <c r="F3" s="7"/>
      <c r="G3" s="70"/>
      <c r="H3" s="69"/>
    </row>
    <row r="4" spans="1:8" s="6" customFormat="1" ht="13.5" customHeight="1">
      <c r="A4" s="8"/>
      <c r="B4" s="7"/>
      <c r="C4" s="8"/>
      <c r="D4" s="7"/>
      <c r="E4" s="7"/>
      <c r="F4" s="7"/>
      <c r="G4" s="70"/>
      <c r="H4" s="69"/>
    </row>
    <row r="5" spans="1:8" s="6" customFormat="1" ht="1.5" customHeight="1">
      <c r="A5" s="9"/>
      <c r="B5" s="10"/>
      <c r="C5" s="11"/>
      <c r="D5" s="10"/>
      <c r="E5" s="12"/>
      <c r="F5" s="13"/>
      <c r="G5" s="71"/>
      <c r="H5" s="69"/>
    </row>
    <row r="6" spans="1:8" s="6" customFormat="1" ht="20.25" customHeight="1">
      <c r="A6" s="14" t="s">
        <v>16</v>
      </c>
      <c r="B6" s="14"/>
      <c r="C6" s="17"/>
      <c r="D6" s="14"/>
      <c r="E6" s="14"/>
      <c r="F6" s="14"/>
      <c r="G6" s="72"/>
      <c r="H6" s="69"/>
    </row>
    <row r="7" spans="1:8" s="6" customFormat="1" ht="12.75" customHeight="1">
      <c r="A7" s="14" t="s">
        <v>1</v>
      </c>
      <c r="B7" s="14"/>
      <c r="C7" s="17"/>
      <c r="D7" s="14" t="s">
        <v>96</v>
      </c>
      <c r="E7" s="14"/>
      <c r="F7" s="67" t="s">
        <v>5</v>
      </c>
      <c r="G7" s="72"/>
      <c r="H7" s="69"/>
    </row>
    <row r="8" spans="1:8" s="6" customFormat="1" ht="12.75" customHeight="1">
      <c r="A8" s="7" t="s">
        <v>69</v>
      </c>
      <c r="B8" s="87"/>
      <c r="C8" s="18"/>
      <c r="D8" s="81" t="s">
        <v>97</v>
      </c>
      <c r="E8" s="15" t="s">
        <v>5</v>
      </c>
      <c r="F8" s="68" t="s">
        <v>5</v>
      </c>
      <c r="G8" s="72"/>
      <c r="H8" s="69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73"/>
      <c r="H9" s="69"/>
    </row>
    <row r="10" spans="7:12" ht="24" customHeight="1" thickBot="1">
      <c r="G10" s="157"/>
      <c r="H10" s="158"/>
      <c r="I10" s="159"/>
      <c r="J10" s="159"/>
      <c r="K10" s="159"/>
      <c r="L10" s="159"/>
    </row>
    <row r="11" spans="1:12" s="21" customFormat="1" ht="15" thickBot="1">
      <c r="A11" s="24" t="s">
        <v>7</v>
      </c>
      <c r="B11" s="25" t="s">
        <v>8</v>
      </c>
      <c r="C11" s="26" t="s">
        <v>0</v>
      </c>
      <c r="D11" s="25" t="s">
        <v>9</v>
      </c>
      <c r="E11" s="25" t="s">
        <v>10</v>
      </c>
      <c r="F11" s="27" t="s">
        <v>11</v>
      </c>
      <c r="G11" s="160"/>
      <c r="H11" s="160"/>
      <c r="I11" s="156"/>
      <c r="J11" s="156"/>
      <c r="K11" s="156"/>
      <c r="L11" s="156"/>
    </row>
    <row r="12" spans="1:12" s="21" customFormat="1" ht="15">
      <c r="A12" s="28" t="s">
        <v>12</v>
      </c>
      <c r="B12" s="29" t="s">
        <v>17</v>
      </c>
      <c r="C12" s="30" t="s">
        <v>13</v>
      </c>
      <c r="D12" s="34">
        <v>1</v>
      </c>
      <c r="E12" s="151"/>
      <c r="F12" s="22">
        <f aca="true" t="shared" si="0" ref="F12:F26">E12*D12</f>
        <v>0</v>
      </c>
      <c r="G12" s="154"/>
      <c r="H12" s="154"/>
      <c r="I12" s="155"/>
      <c r="J12" s="156"/>
      <c r="K12" s="156"/>
      <c r="L12" s="156"/>
    </row>
    <row r="13" spans="1:12" s="21" customFormat="1" ht="15">
      <c r="A13" s="31">
        <v>113728</v>
      </c>
      <c r="B13" s="88" t="s">
        <v>70</v>
      </c>
      <c r="C13" s="33" t="s">
        <v>64</v>
      </c>
      <c r="D13" s="35">
        <v>1.5</v>
      </c>
      <c r="E13" s="152"/>
      <c r="F13" s="23">
        <f t="shared" si="0"/>
        <v>0</v>
      </c>
      <c r="G13" s="161" t="s">
        <v>5</v>
      </c>
      <c r="H13" s="162" t="s">
        <v>5</v>
      </c>
      <c r="I13" s="163"/>
      <c r="J13" s="164"/>
      <c r="K13" s="156"/>
      <c r="L13" s="156"/>
    </row>
    <row r="14" spans="1:12" s="21" customFormat="1" ht="15">
      <c r="A14" s="31">
        <v>919111</v>
      </c>
      <c r="B14" s="88" t="s">
        <v>71</v>
      </c>
      <c r="C14" s="33" t="s">
        <v>18</v>
      </c>
      <c r="D14" s="35">
        <v>11.4</v>
      </c>
      <c r="E14" s="152"/>
      <c r="F14" s="23">
        <f t="shared" si="0"/>
        <v>0</v>
      </c>
      <c r="G14" s="161"/>
      <c r="H14" s="161"/>
      <c r="I14" s="163"/>
      <c r="J14" s="164" t="s">
        <v>5</v>
      </c>
      <c r="K14" s="156"/>
      <c r="L14" s="156"/>
    </row>
    <row r="15" spans="1:12" s="21" customFormat="1" ht="15">
      <c r="A15" s="31">
        <v>93818</v>
      </c>
      <c r="B15" s="88" t="s">
        <v>72</v>
      </c>
      <c r="C15" s="33" t="s">
        <v>2</v>
      </c>
      <c r="D15" s="35">
        <v>13383</v>
      </c>
      <c r="E15" s="152"/>
      <c r="F15" s="23">
        <f t="shared" si="0"/>
        <v>0</v>
      </c>
      <c r="G15" s="161"/>
      <c r="H15" s="161"/>
      <c r="I15" s="163"/>
      <c r="J15" s="164"/>
      <c r="K15" s="156"/>
      <c r="L15" s="156"/>
    </row>
    <row r="16" spans="1:12" s="21" customFormat="1" ht="15">
      <c r="A16" s="31" t="s">
        <v>66</v>
      </c>
      <c r="B16" s="88" t="s">
        <v>94</v>
      </c>
      <c r="C16" s="33" t="s">
        <v>64</v>
      </c>
      <c r="D16" s="35">
        <v>267.7</v>
      </c>
      <c r="E16" s="152"/>
      <c r="F16" s="23">
        <f t="shared" si="0"/>
        <v>0</v>
      </c>
      <c r="G16" s="161"/>
      <c r="H16" s="161"/>
      <c r="I16" s="163"/>
      <c r="J16" s="164"/>
      <c r="K16" s="156"/>
      <c r="L16" s="156"/>
    </row>
    <row r="17" spans="1:12" s="21" customFormat="1" ht="15">
      <c r="A17" s="31">
        <v>572223</v>
      </c>
      <c r="B17" s="88" t="s">
        <v>73</v>
      </c>
      <c r="C17" s="33" t="s">
        <v>2</v>
      </c>
      <c r="D17" s="35">
        <v>13383.6</v>
      </c>
      <c r="E17" s="152"/>
      <c r="F17" s="23">
        <f t="shared" si="0"/>
        <v>0</v>
      </c>
      <c r="G17" s="161"/>
      <c r="H17" s="161"/>
      <c r="I17" s="163"/>
      <c r="J17" s="164"/>
      <c r="K17" s="156"/>
      <c r="L17" s="156"/>
    </row>
    <row r="18" spans="1:12" s="65" customFormat="1" ht="15">
      <c r="A18" s="66" t="s">
        <v>65</v>
      </c>
      <c r="B18" s="89" t="s">
        <v>74</v>
      </c>
      <c r="C18" s="33" t="s">
        <v>2</v>
      </c>
      <c r="D18" s="63">
        <v>6691.8</v>
      </c>
      <c r="E18" s="152"/>
      <c r="F18" s="64">
        <f t="shared" si="0"/>
        <v>0</v>
      </c>
      <c r="G18" s="161"/>
      <c r="H18" s="161"/>
      <c r="I18" s="163"/>
      <c r="J18" s="164"/>
      <c r="K18" s="165"/>
      <c r="L18" s="165"/>
    </row>
    <row r="19" spans="1:12" s="21" customFormat="1" ht="15">
      <c r="A19" s="31">
        <v>113761</v>
      </c>
      <c r="B19" s="88" t="s">
        <v>83</v>
      </c>
      <c r="C19" s="33" t="s">
        <v>4</v>
      </c>
      <c r="D19" s="35">
        <v>1185.4</v>
      </c>
      <c r="E19" s="152"/>
      <c r="F19" s="23">
        <f t="shared" si="0"/>
        <v>0</v>
      </c>
      <c r="G19" s="161"/>
      <c r="H19" s="161"/>
      <c r="I19" s="163"/>
      <c r="J19" s="164" t="s">
        <v>5</v>
      </c>
      <c r="K19" s="156"/>
      <c r="L19" s="156"/>
    </row>
    <row r="20" spans="1:12" s="21" customFormat="1" ht="15">
      <c r="A20" s="31">
        <v>931312</v>
      </c>
      <c r="B20" s="88" t="s">
        <v>75</v>
      </c>
      <c r="C20" s="33" t="s">
        <v>4</v>
      </c>
      <c r="D20" s="35">
        <v>1185.4</v>
      </c>
      <c r="E20" s="152"/>
      <c r="F20" s="23">
        <f t="shared" si="0"/>
        <v>0</v>
      </c>
      <c r="G20" s="161"/>
      <c r="H20" s="161"/>
      <c r="I20" s="163"/>
      <c r="J20" s="164" t="s">
        <v>5</v>
      </c>
      <c r="K20" s="156"/>
      <c r="L20" s="156"/>
    </row>
    <row r="21" spans="1:12" s="21" customFormat="1" ht="15">
      <c r="A21" s="31">
        <v>12922</v>
      </c>
      <c r="B21" s="88" t="s">
        <v>78</v>
      </c>
      <c r="C21" s="33" t="s">
        <v>2</v>
      </c>
      <c r="D21" s="35">
        <v>1174</v>
      </c>
      <c r="E21" s="152"/>
      <c r="F21" s="23">
        <f t="shared" si="0"/>
        <v>0</v>
      </c>
      <c r="G21" s="161"/>
      <c r="H21" s="162"/>
      <c r="I21" s="163"/>
      <c r="J21" s="164"/>
      <c r="K21" s="156"/>
      <c r="L21" s="156"/>
    </row>
    <row r="22" spans="1:12" s="21" customFormat="1" ht="15">
      <c r="A22" s="31">
        <v>56962</v>
      </c>
      <c r="B22" s="88" t="s">
        <v>76</v>
      </c>
      <c r="C22" s="33" t="s">
        <v>2</v>
      </c>
      <c r="D22" s="35">
        <v>1174</v>
      </c>
      <c r="E22" s="152"/>
      <c r="F22" s="23">
        <f t="shared" si="0"/>
        <v>0</v>
      </c>
      <c r="G22" s="161"/>
      <c r="H22" s="161"/>
      <c r="I22" s="163"/>
      <c r="J22" s="164"/>
      <c r="K22" s="156"/>
      <c r="L22" s="156"/>
    </row>
    <row r="23" spans="1:12" s="21" customFormat="1" ht="15">
      <c r="A23" s="41">
        <v>12932</v>
      </c>
      <c r="B23" s="92" t="s">
        <v>80</v>
      </c>
      <c r="C23" s="42" t="s">
        <v>4</v>
      </c>
      <c r="D23" s="86">
        <v>2348</v>
      </c>
      <c r="E23" s="153"/>
      <c r="F23" s="43">
        <f t="shared" si="0"/>
        <v>0</v>
      </c>
      <c r="G23" s="161"/>
      <c r="H23" s="161"/>
      <c r="I23" s="163"/>
      <c r="J23" s="164"/>
      <c r="K23" s="156"/>
      <c r="L23" s="156"/>
    </row>
    <row r="24" spans="1:12" s="21" customFormat="1" ht="30">
      <c r="A24" s="93" t="s">
        <v>88</v>
      </c>
      <c r="B24" s="91" t="s">
        <v>79</v>
      </c>
      <c r="C24" s="33" t="s">
        <v>3</v>
      </c>
      <c r="D24" s="35">
        <v>1400</v>
      </c>
      <c r="E24" s="152"/>
      <c r="F24" s="23">
        <f>E24*D24</f>
        <v>0</v>
      </c>
      <c r="G24" s="161"/>
      <c r="H24" s="161"/>
      <c r="I24" s="163"/>
      <c r="J24" s="164"/>
      <c r="K24" s="156"/>
      <c r="L24" s="156"/>
    </row>
    <row r="25" spans="1:12" s="21" customFormat="1" ht="15">
      <c r="A25" s="41">
        <v>915111</v>
      </c>
      <c r="B25" s="90" t="s">
        <v>77</v>
      </c>
      <c r="C25" s="42" t="s">
        <v>2</v>
      </c>
      <c r="D25" s="44">
        <v>293.5</v>
      </c>
      <c r="E25" s="153"/>
      <c r="F25" s="43">
        <f>E25*D25</f>
        <v>0</v>
      </c>
      <c r="G25" s="161"/>
      <c r="H25" s="161"/>
      <c r="I25" s="163"/>
      <c r="J25" s="164"/>
      <c r="K25" s="156"/>
      <c r="L25" s="156"/>
    </row>
    <row r="26" spans="1:12" s="21" customFormat="1" ht="15" thickBot="1">
      <c r="A26" s="41">
        <v>91228</v>
      </c>
      <c r="B26" s="90" t="s">
        <v>81</v>
      </c>
      <c r="C26" s="42" t="s">
        <v>82</v>
      </c>
      <c r="D26" s="44">
        <v>48</v>
      </c>
      <c r="E26" s="153"/>
      <c r="F26" s="43">
        <f t="shared" si="0"/>
        <v>0</v>
      </c>
      <c r="G26" s="154"/>
      <c r="H26" s="154"/>
      <c r="I26" s="155"/>
      <c r="J26" s="156"/>
      <c r="K26" s="156"/>
      <c r="L26" s="156"/>
    </row>
    <row r="27" spans="1:12" s="21" customFormat="1" ht="15">
      <c r="A27" s="83"/>
      <c r="B27" s="29" t="s">
        <v>14</v>
      </c>
      <c r="C27" s="29"/>
      <c r="D27" s="29"/>
      <c r="E27" s="82" t="s">
        <v>5</v>
      </c>
      <c r="F27" s="80">
        <f>SUM(F12:F26)</f>
        <v>0</v>
      </c>
      <c r="G27" s="154"/>
      <c r="H27" s="154"/>
      <c r="I27" s="155"/>
      <c r="J27" s="156"/>
      <c r="K27" s="156"/>
      <c r="L27" s="156"/>
    </row>
    <row r="28" spans="1:10" s="21" customFormat="1" ht="15">
      <c r="A28" s="84"/>
      <c r="B28" s="32" t="s">
        <v>6</v>
      </c>
      <c r="C28" s="32"/>
      <c r="D28" s="32"/>
      <c r="E28" s="36" t="s">
        <v>5</v>
      </c>
      <c r="F28" s="37">
        <f>F27*0.21</f>
        <v>0</v>
      </c>
      <c r="G28" s="77"/>
      <c r="H28" s="77"/>
      <c r="I28" s="78"/>
      <c r="J28" s="79"/>
    </row>
    <row r="29" spans="1:10" s="21" customFormat="1" ht="15" thickBot="1">
      <c r="A29" s="85"/>
      <c r="B29" s="38" t="s">
        <v>15</v>
      </c>
      <c r="C29" s="38"/>
      <c r="D29" s="38"/>
      <c r="E29" s="39" t="s">
        <v>5</v>
      </c>
      <c r="F29" s="40">
        <f>F28+F27</f>
        <v>0</v>
      </c>
      <c r="G29" s="77"/>
      <c r="H29" s="77"/>
      <c r="I29" s="78"/>
      <c r="J29" s="79"/>
    </row>
    <row r="30" spans="7:10" ht="24" customHeight="1">
      <c r="G30" s="77"/>
      <c r="H30" s="77"/>
      <c r="I30" s="78"/>
      <c r="J30" s="79"/>
    </row>
    <row r="31" spans="7:10" ht="12" customHeight="1">
      <c r="G31" s="77"/>
      <c r="H31" s="77"/>
      <c r="I31" s="78"/>
      <c r="J31" s="79"/>
    </row>
    <row r="32" spans="7:10" ht="12" customHeight="1">
      <c r="G32" s="77"/>
      <c r="H32" s="77"/>
      <c r="I32" s="78"/>
      <c r="J32" s="79"/>
    </row>
    <row r="33" spans="7:10" ht="12" customHeight="1">
      <c r="G33" s="76"/>
      <c r="H33" s="76"/>
      <c r="I33" s="21"/>
      <c r="J33" s="21"/>
    </row>
    <row r="34" spans="7:10" ht="12" customHeight="1">
      <c r="G34" s="76"/>
      <c r="H34" s="76"/>
      <c r="I34" s="21"/>
      <c r="J34" s="21"/>
    </row>
    <row r="35" spans="7:10" ht="12" customHeight="1">
      <c r="G35" s="76"/>
      <c r="H35" s="76"/>
      <c r="I35" s="21"/>
      <c r="J35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2022-09-21T13:55:53Z</cp:lastPrinted>
  <dcterms:created xsi:type="dcterms:W3CDTF">2014-05-16T09:31:30Z</dcterms:created>
  <dcterms:modified xsi:type="dcterms:W3CDTF">2022-09-27T13:17:14Z</dcterms:modified>
  <cp:category/>
  <cp:version/>
  <cp:contentType/>
  <cp:contentStatus/>
</cp:coreProperties>
</file>