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'rozpočet'!$A$4:$F$31</definedName>
    <definedName name="_xlnm.Print_Area" localSheetId="2">'sanace'!$A$1:$F$13</definedName>
  </definedNames>
  <calcPr fullCalcOnLoad="1"/>
</workbook>
</file>

<file path=xl/sharedStrings.xml><?xml version="1.0" encoding="utf-8"?>
<sst xmlns="http://schemas.openxmlformats.org/spreadsheetml/2006/main" count="159" uniqueCount="108">
  <si>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</si>
  <si>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</si>
  <si>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</si>
  <si>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</si>
  <si>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</si>
  <si>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</si>
  <si>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</si>
  <si>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</si>
  <si>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</si>
  <si>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</si>
  <si>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</si>
  <si>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</si>
  <si>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</si>
  <si>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</si>
  <si>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</si>
  <si>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</si>
  <si>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</si>
  <si>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</si>
  <si>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</si>
  <si>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</si>
  <si>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</si>
  <si>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</si>
  <si>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</si>
  <si>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</si>
  <si>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</si>
  <si>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</si>
  <si>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</si>
  <si>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</si>
  <si>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</si>
  <si>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</si>
  <si>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</si>
  <si>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</si>
  <si>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</si>
  <si>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</si>
  <si>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</si>
  <si>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</si>
  <si>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</si>
  <si>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</si>
  <si>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</si>
  <si>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</si>
  <si>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</si>
  <si>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</si>
  <si>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</si>
  <si>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</si>
  <si>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</si>
  <si>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</si>
  <si>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</si>
  <si>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</si>
  <si>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</si>
  <si>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</si>
  <si>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</si>
  <si>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</si>
  <si>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</si>
  <si>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</si>
  <si>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</si>
  <si>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</si>
  <si>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</si>
  <si>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</si>
  <si>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</si>
  <si>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</si>
  <si>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</si>
  <si>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</si>
  <si>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</si>
  <si>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Objednatel</t>
  </si>
  <si>
    <t>Zhotovitel</t>
  </si>
  <si>
    <t>Datum, razítko a podpis</t>
  </si>
  <si>
    <t>ks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</si>
  <si>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</si>
  <si>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</si>
  <si>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</si>
  <si>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</si>
  <si>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</si>
  <si>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</si>
  <si>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</si>
  <si>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</si>
  <si>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</si>
  <si>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</si>
  <si>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</si>
  <si>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</si>
  <si>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čištění krajnic od nánosu  tl do 100 mm s odvozem na skládku</t>
  </si>
  <si>
    <t>574A04</t>
  </si>
  <si>
    <t xml:space="preserve">Zalévání spár dilatační asf. zálivkou  </t>
  </si>
  <si>
    <t>015112</t>
  </si>
  <si>
    <t>POPLATKY ZA LIKVIDACŮ ODPADŮ NEKONTAMINOVANÝCH - 17 03 02 VYBOURANÝ ASFALTOVÝ BETON BEZ DEHTU</t>
  </si>
  <si>
    <t>ODKOPÁVKY A PROKOPÁVKY OBECNÉ TŘ. III, ODVOZ DO 20KM</t>
  </si>
  <si>
    <t>015130</t>
  </si>
  <si>
    <t>Číslo položky   OTSKP</t>
  </si>
  <si>
    <t xml:space="preserve">Celkem sanace   </t>
  </si>
  <si>
    <t>VDZ - V7 přechod pro chodce</t>
  </si>
  <si>
    <t xml:space="preserve">souvislá oprava   </t>
  </si>
  <si>
    <t>III-0066 Jeneč</t>
  </si>
  <si>
    <t>Stavba:    III-0066 Jeneč</t>
  </si>
  <si>
    <t xml:space="preserve">SEPARAČNÍ GEOTEXTILIE </t>
  </si>
  <si>
    <t>VOZOVKOVÉ VRSTVY ZE ŠTĚRKODRTI TL.  300MM</t>
  </si>
  <si>
    <t>ASFALTOVÝ BETON PRO PODKLADNÍ VRSTVY ACP 22+, 22S TL. 60MM</t>
  </si>
  <si>
    <t>VOZOVKOVÉ VRSTVY ZE ŠTĚRKOPÍSKU TL. DO 50MM</t>
  </si>
  <si>
    <t xml:space="preserve">Lokální sanace konstrukčních vrstevhl. 41cm - agregovaná položka                  </t>
  </si>
  <si>
    <t>574E58</t>
  </si>
  <si>
    <t>Sanace konstrukčních vrstev tl. 410 mm (dle technické specifikace)</t>
  </si>
  <si>
    <t>DIO  vč. zajištění, zjištění a vytyčení inž. sítí , 2x geodetické zaměření stavby</t>
  </si>
  <si>
    <t>INFILTRAČNÍ POSTŘIK ASFALTOVÝ DO 2,0KG/M2</t>
  </si>
  <si>
    <t>00066001 / CZ00066001</t>
  </si>
  <si>
    <t>Objekt:    sil.   III/0066       km  9,100 - 10,170</t>
  </si>
  <si>
    <t xml:space="preserve"> km  9,100 - 10,170</t>
  </si>
  <si>
    <t xml:space="preserve">vyrovnávka ACo11+  </t>
  </si>
  <si>
    <t>Rozpočet</t>
  </si>
  <si>
    <t xml:space="preserve">Zpracoval:  </t>
  </si>
  <si>
    <t xml:space="preserve">Datum: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</si>
</sst>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4" fontId="10" fillId="0" borderId="26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6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4" fontId="18" fillId="0" borderId="29" xfId="0" applyNumberFormat="1" applyFont="1" applyBorder="1" applyAlignment="1" applyProtection="1">
      <alignment vertical="top"/>
      <protection/>
    </xf>
    <xf numFmtId="0" fontId="19" fillId="0" borderId="30" xfId="0" applyFont="1" applyBorder="1" applyAlignment="1" applyProtection="1">
      <alignment vertical="top"/>
      <protection/>
    </xf>
    <xf numFmtId="0" fontId="19" fillId="0" borderId="30" xfId="0" applyFont="1" applyBorder="1" applyAlignment="1" applyProtection="1">
      <alignment horizontal="center" vertical="center"/>
      <protection/>
    </xf>
    <xf numFmtId="4" fontId="18" fillId="0" borderId="30" xfId="0" applyNumberFormat="1" applyFont="1" applyBorder="1" applyAlignment="1" applyProtection="1">
      <alignment horizontal="right" vertical="top"/>
      <protection/>
    </xf>
    <xf numFmtId="4" fontId="19" fillId="0" borderId="31" xfId="0" applyNumberFormat="1" applyFont="1" applyBorder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2" xfId="0" applyFont="1" applyFill="1" applyBorder="1" applyAlignment="1" applyProtection="1">
      <alignment vertical="top" wrapText="1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horizontal="right" vertical="top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0" fontId="19" fillId="0" borderId="30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left"/>
      <protection/>
    </xf>
    <xf numFmtId="37" fontId="19" fillId="0" borderId="0" xfId="0" applyNumberFormat="1" applyFont="1" applyAlignment="1">
      <alignment horizontal="center" vertical="top"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35" borderId="43" xfId="0" applyNumberFormat="1" applyFont="1" applyFill="1" applyBorder="1" applyAlignment="1" applyProtection="1">
      <alignment horizontal="center" vertical="center"/>
      <protection/>
    </xf>
    <xf numFmtId="0" fontId="9" fillId="35" borderId="41" xfId="0" applyNumberFormat="1" applyFont="1" applyFill="1" applyBorder="1" applyAlignment="1" applyProtection="1">
      <alignment horizontal="center" vertical="center"/>
      <protection/>
    </xf>
    <xf numFmtId="0" fontId="9" fillId="35" borderId="42" xfId="0" applyNumberFormat="1" applyFont="1" applyFill="1" applyBorder="1" applyAlignment="1" applyProtection="1">
      <alignment horizontal="center" vertical="center"/>
      <protection/>
    </xf>
    <xf numFmtId="0" fontId="9" fillId="35" borderId="44" xfId="0" applyNumberFormat="1" applyFont="1" applyFill="1" applyBorder="1" applyAlignment="1" applyProtection="1">
      <alignment horizontal="center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 wrapText="1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3" fillId="0" borderId="45" xfId="0" applyFont="1" applyBorder="1" applyAlignment="1" applyProtection="1">
      <alignment vertical="center" wrapText="1"/>
      <protection/>
    </xf>
    <xf numFmtId="0" fontId="13" fillId="0" borderId="46" xfId="0" applyFont="1" applyBorder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142875</xdr:rowOff>
    </xdr:from>
    <xdr:to>
      <xdr:col>2</xdr:col>
      <xdr:colOff>1343025</xdr:colOff>
      <xdr:row>31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816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13" sqref="E13:F13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161" t="s">
        <v>17</v>
      </c>
      <c r="B1" s="162"/>
      <c r="C1" s="162"/>
      <c r="D1" s="162"/>
      <c r="E1" s="162"/>
      <c r="F1" s="162"/>
      <c r="G1" s="162"/>
      <c r="H1" s="162"/>
      <c r="I1" s="162"/>
    </row>
    <row r="2" spans="1:10" ht="12.75" customHeight="1">
      <c r="A2" s="163" t="s">
        <v>18</v>
      </c>
      <c r="B2" s="164"/>
      <c r="C2" s="165" t="s">
        <v>90</v>
      </c>
      <c r="D2" s="165"/>
      <c r="E2" s="167" t="s">
        <v>19</v>
      </c>
      <c r="F2" s="167" t="s">
        <v>20</v>
      </c>
      <c r="G2" s="164"/>
      <c r="H2" s="167" t="s">
        <v>21</v>
      </c>
      <c r="I2" s="168" t="s">
        <v>101</v>
      </c>
      <c r="J2" s="43"/>
    </row>
    <row r="3" spans="1:10" ht="12.75">
      <c r="A3" s="151"/>
      <c r="B3" s="150"/>
      <c r="C3" s="166"/>
      <c r="D3" s="166"/>
      <c r="E3" s="150"/>
      <c r="F3" s="150"/>
      <c r="G3" s="150"/>
      <c r="H3" s="150"/>
      <c r="I3" s="154"/>
      <c r="J3" s="43"/>
    </row>
    <row r="4" spans="1:10" ht="12.75">
      <c r="A4" s="149" t="s">
        <v>22</v>
      </c>
      <c r="B4" s="150"/>
      <c r="C4" s="152" t="s">
        <v>89</v>
      </c>
      <c r="D4" s="150"/>
      <c r="E4" s="152" t="s">
        <v>23</v>
      </c>
      <c r="F4" s="152"/>
      <c r="G4" s="150"/>
      <c r="H4" s="152" t="s">
        <v>21</v>
      </c>
      <c r="I4" s="156"/>
      <c r="J4" s="43"/>
    </row>
    <row r="5" spans="1:10" ht="12.75">
      <c r="A5" s="151"/>
      <c r="B5" s="150"/>
      <c r="C5" s="150"/>
      <c r="D5" s="150"/>
      <c r="E5" s="150"/>
      <c r="F5" s="150"/>
      <c r="G5" s="150"/>
      <c r="H5" s="150"/>
      <c r="I5" s="154"/>
      <c r="J5" s="43"/>
    </row>
    <row r="6" spans="1:10" ht="12.75" customHeight="1">
      <c r="A6" s="149" t="s">
        <v>24</v>
      </c>
      <c r="B6" s="150"/>
      <c r="C6" s="157" t="s">
        <v>103</v>
      </c>
      <c r="D6" s="158"/>
      <c r="E6" s="152" t="s">
        <v>25</v>
      </c>
      <c r="F6" s="152"/>
      <c r="G6" s="150"/>
      <c r="H6" s="152" t="s">
        <v>21</v>
      </c>
      <c r="I6" s="156"/>
      <c r="J6" s="43"/>
    </row>
    <row r="7" spans="1:10" ht="12.75">
      <c r="A7" s="151"/>
      <c r="B7" s="150"/>
      <c r="C7" s="159"/>
      <c r="D7" s="160"/>
      <c r="E7" s="150"/>
      <c r="F7" s="150"/>
      <c r="G7" s="150"/>
      <c r="H7" s="150"/>
      <c r="I7" s="154"/>
      <c r="J7" s="43"/>
    </row>
    <row r="8" spans="1:10" ht="12.75">
      <c r="A8" s="149" t="s">
        <v>26</v>
      </c>
      <c r="B8" s="150"/>
      <c r="C8" s="155"/>
      <c r="D8" s="150"/>
      <c r="E8" s="152" t="s">
        <v>27</v>
      </c>
      <c r="F8" s="150"/>
      <c r="G8" s="150"/>
      <c r="H8" s="152" t="s">
        <v>28</v>
      </c>
      <c r="I8" s="156"/>
      <c r="J8" s="43"/>
    </row>
    <row r="9" spans="1:10" ht="12.75">
      <c r="A9" s="151"/>
      <c r="B9" s="150"/>
      <c r="C9" s="150"/>
      <c r="D9" s="150"/>
      <c r="E9" s="150"/>
      <c r="F9" s="150"/>
      <c r="G9" s="150"/>
      <c r="H9" s="150"/>
      <c r="I9" s="154"/>
      <c r="J9" s="43"/>
    </row>
    <row r="10" spans="1:10" ht="12.75">
      <c r="A10" s="149" t="s">
        <v>29</v>
      </c>
      <c r="B10" s="150"/>
      <c r="C10" s="152"/>
      <c r="D10" s="150"/>
      <c r="E10" s="152" t="s">
        <v>30</v>
      </c>
      <c r="F10" s="152" t="s">
        <v>5</v>
      </c>
      <c r="G10" s="150"/>
      <c r="H10" s="152" t="s">
        <v>31</v>
      </c>
      <c r="I10" s="153" t="s">
        <v>5</v>
      </c>
      <c r="J10" s="43"/>
    </row>
    <row r="11" spans="1:10" ht="12.75">
      <c r="A11" s="151"/>
      <c r="B11" s="150"/>
      <c r="C11" s="150"/>
      <c r="D11" s="150"/>
      <c r="E11" s="150"/>
      <c r="F11" s="150"/>
      <c r="G11" s="150"/>
      <c r="H11" s="150"/>
      <c r="I11" s="154"/>
      <c r="J11" s="43"/>
    </row>
    <row r="12" spans="1:9" ht="23.25" customHeight="1" thickBot="1">
      <c r="A12" s="143" t="s">
        <v>32</v>
      </c>
      <c r="B12" s="144"/>
      <c r="C12" s="144"/>
      <c r="D12" s="144"/>
      <c r="E12" s="144"/>
      <c r="F12" s="144"/>
      <c r="G12" s="144"/>
      <c r="H12" s="144"/>
      <c r="I12" s="145"/>
    </row>
    <row r="13" spans="1:10" ht="26.25" customHeight="1">
      <c r="A13" s="44" t="s">
        <v>33</v>
      </c>
      <c r="B13" s="146" t="s">
        <v>34</v>
      </c>
      <c r="C13" s="147"/>
      <c r="D13" s="45" t="s">
        <v>35</v>
      </c>
      <c r="E13" s="146" t="s">
        <v>36</v>
      </c>
      <c r="F13" s="147"/>
      <c r="G13" s="45" t="s">
        <v>37</v>
      </c>
      <c r="H13" s="146" t="s">
        <v>38</v>
      </c>
      <c r="I13" s="148"/>
      <c r="J13" s="43"/>
    </row>
    <row r="14" spans="1:10" ht="15" customHeight="1">
      <c r="A14" s="46" t="s">
        <v>39</v>
      </c>
      <c r="B14" s="47" t="s">
        <v>40</v>
      </c>
      <c r="C14" s="48">
        <f>SUM(rozpočet!F28)</f>
        <v>0</v>
      </c>
      <c r="D14" s="140" t="s">
        <v>41</v>
      </c>
      <c r="E14" s="141"/>
      <c r="F14" s="48">
        <v>0</v>
      </c>
      <c r="G14" s="140" t="s">
        <v>42</v>
      </c>
      <c r="H14" s="141"/>
      <c r="I14" s="49">
        <v>0</v>
      </c>
      <c r="J14" s="43"/>
    </row>
    <row r="15" spans="1:11" ht="15" customHeight="1">
      <c r="A15" s="46"/>
      <c r="B15" s="47" t="s">
        <v>43</v>
      </c>
      <c r="C15" s="48">
        <v>0</v>
      </c>
      <c r="D15" s="140" t="s">
        <v>44</v>
      </c>
      <c r="E15" s="141"/>
      <c r="F15" s="48">
        <v>0</v>
      </c>
      <c r="G15" s="140" t="s">
        <v>45</v>
      </c>
      <c r="H15" s="141"/>
      <c r="I15" s="49">
        <v>0</v>
      </c>
      <c r="J15" s="43"/>
      <c r="K15" s="50"/>
    </row>
    <row r="16" spans="1:10" ht="15" customHeight="1">
      <c r="A16" s="46" t="s">
        <v>46</v>
      </c>
      <c r="B16" s="47" t="s">
        <v>40</v>
      </c>
      <c r="C16" s="48">
        <v>0</v>
      </c>
      <c r="D16" s="140" t="s">
        <v>47</v>
      </c>
      <c r="E16" s="141"/>
      <c r="F16" s="48">
        <v>0</v>
      </c>
      <c r="G16" s="140" t="s">
        <v>48</v>
      </c>
      <c r="H16" s="141"/>
      <c r="I16" s="49">
        <v>0</v>
      </c>
      <c r="J16" s="43"/>
    </row>
    <row r="17" spans="1:10" ht="15" customHeight="1">
      <c r="A17" s="46"/>
      <c r="B17" s="47" t="s">
        <v>43</v>
      </c>
      <c r="C17" s="48">
        <v>0</v>
      </c>
      <c r="D17" s="140"/>
      <c r="E17" s="141"/>
      <c r="F17" s="51"/>
      <c r="G17" s="140" t="s">
        <v>49</v>
      </c>
      <c r="H17" s="141"/>
      <c r="I17" s="49">
        <v>0</v>
      </c>
      <c r="J17" s="43"/>
    </row>
    <row r="18" spans="1:10" ht="15" customHeight="1">
      <c r="A18" s="46" t="s">
        <v>50</v>
      </c>
      <c r="B18" s="47" t="s">
        <v>40</v>
      </c>
      <c r="C18" s="48">
        <v>0</v>
      </c>
      <c r="D18" s="140"/>
      <c r="E18" s="141"/>
      <c r="F18" s="51"/>
      <c r="G18" s="140" t="s">
        <v>51</v>
      </c>
      <c r="H18" s="141"/>
      <c r="I18" s="49">
        <v>0</v>
      </c>
      <c r="J18" s="43"/>
    </row>
    <row r="19" spans="1:10" ht="15" customHeight="1">
      <c r="A19" s="46"/>
      <c r="B19" s="47" t="s">
        <v>43</v>
      </c>
      <c r="C19" s="48">
        <v>0</v>
      </c>
      <c r="D19" s="140"/>
      <c r="E19" s="141"/>
      <c r="F19" s="51"/>
      <c r="G19" s="140" t="s">
        <v>52</v>
      </c>
      <c r="H19" s="141"/>
      <c r="I19" s="49">
        <v>0</v>
      </c>
      <c r="J19" s="43"/>
    </row>
    <row r="20" spans="1:10" ht="15" customHeight="1">
      <c r="A20" s="138" t="s">
        <v>53</v>
      </c>
      <c r="B20" s="139"/>
      <c r="C20" s="48">
        <v>0</v>
      </c>
      <c r="D20" s="140"/>
      <c r="E20" s="141"/>
      <c r="F20" s="51"/>
      <c r="G20" s="140"/>
      <c r="H20" s="141"/>
      <c r="I20" s="52"/>
      <c r="J20" s="43"/>
    </row>
    <row r="21" spans="1:10" ht="15" customHeight="1">
      <c r="A21" s="138" t="s">
        <v>54</v>
      </c>
      <c r="B21" s="139"/>
      <c r="C21" s="48">
        <v>0</v>
      </c>
      <c r="D21" s="140"/>
      <c r="E21" s="141"/>
      <c r="F21" s="51"/>
      <c r="G21" s="140"/>
      <c r="H21" s="141"/>
      <c r="I21" s="52"/>
      <c r="J21" s="43"/>
    </row>
    <row r="22" spans="1:10" ht="16.5" customHeight="1">
      <c r="A22" s="138" t="s">
        <v>55</v>
      </c>
      <c r="B22" s="139"/>
      <c r="C22" s="48">
        <f>SUM(C14:C21)</f>
        <v>0</v>
      </c>
      <c r="D22" s="142" t="s">
        <v>56</v>
      </c>
      <c r="E22" s="139"/>
      <c r="F22" s="48">
        <f>SUM(F14:F21)</f>
        <v>0</v>
      </c>
      <c r="G22" s="142" t="s">
        <v>57</v>
      </c>
      <c r="H22" s="139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135" t="s">
        <v>58</v>
      </c>
      <c r="B24" s="136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135" t="s">
        <v>59</v>
      </c>
      <c r="B25" s="136"/>
      <c r="C25" s="56">
        <v>0</v>
      </c>
      <c r="D25" s="137" t="s">
        <v>60</v>
      </c>
      <c r="E25" s="136"/>
      <c r="F25" s="56">
        <f>ROUND(C25*(14/100),2)</f>
        <v>0</v>
      </c>
      <c r="G25" s="137" t="s">
        <v>13</v>
      </c>
      <c r="H25" s="136"/>
      <c r="I25" s="58">
        <f>SUM(C24:C26)</f>
        <v>0</v>
      </c>
      <c r="J25" s="43"/>
    </row>
    <row r="26" spans="1:10" ht="15" customHeight="1">
      <c r="A26" s="135" t="s">
        <v>61</v>
      </c>
      <c r="B26" s="136"/>
      <c r="C26" s="56">
        <f>C22+F22*I22</f>
        <v>0</v>
      </c>
      <c r="D26" s="137" t="s">
        <v>6</v>
      </c>
      <c r="E26" s="136"/>
      <c r="F26" s="56">
        <f>ROUND(C26*(21/100),2)</f>
        <v>0</v>
      </c>
      <c r="G26" s="137" t="s">
        <v>62</v>
      </c>
      <c r="H26" s="136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128" t="s">
        <v>5</v>
      </c>
      <c r="B28" s="129"/>
      <c r="C28" s="130"/>
      <c r="D28" s="131" t="s">
        <v>63</v>
      </c>
      <c r="E28" s="132"/>
      <c r="F28" s="133"/>
      <c r="G28" s="131" t="s">
        <v>64</v>
      </c>
      <c r="H28" s="132"/>
      <c r="I28" s="134"/>
      <c r="J28" s="43"/>
    </row>
    <row r="29" spans="1:10" ht="14.25" customHeight="1">
      <c r="A29" s="123"/>
      <c r="B29" s="124"/>
      <c r="C29" s="125"/>
      <c r="D29" s="126"/>
      <c r="E29" s="124"/>
      <c r="F29" s="125"/>
      <c r="G29" s="126"/>
      <c r="H29" s="124"/>
      <c r="I29" s="127"/>
      <c r="J29" s="43"/>
    </row>
    <row r="30" spans="1:10" ht="14.25" customHeight="1">
      <c r="A30" s="123"/>
      <c r="B30" s="124"/>
      <c r="C30" s="125"/>
      <c r="D30" s="126"/>
      <c r="E30" s="124"/>
      <c r="F30" s="125"/>
      <c r="G30" s="126"/>
      <c r="H30" s="124"/>
      <c r="I30" s="127"/>
      <c r="J30" s="43"/>
    </row>
    <row r="31" spans="1:10" ht="14.25" customHeight="1">
      <c r="A31" s="123"/>
      <c r="B31" s="124"/>
      <c r="C31" s="125"/>
      <c r="D31" s="126"/>
      <c r="E31" s="124"/>
      <c r="F31" s="125"/>
      <c r="G31" s="126"/>
      <c r="H31" s="124"/>
      <c r="I31" s="127"/>
      <c r="J31" s="43"/>
    </row>
    <row r="32" spans="1:10" ht="14.25" customHeight="1" thickBot="1">
      <c r="A32" s="118" t="s">
        <v>5</v>
      </c>
      <c r="B32" s="119"/>
      <c r="C32" s="120"/>
      <c r="D32" s="121" t="s">
        <v>65</v>
      </c>
      <c r="E32" s="119"/>
      <c r="F32" s="120"/>
      <c r="G32" s="121" t="s">
        <v>65</v>
      </c>
      <c r="H32" s="119"/>
      <c r="I32" s="122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D8" sqref="D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16384" width="10.5" style="1" customWidth="1"/>
  </cols>
  <sheetData>
    <row r="1" spans="1:6" s="6" customFormat="1" ht="27.75" customHeight="1">
      <c r="A1" s="169" t="s">
        <v>5</v>
      </c>
      <c r="B1" s="169"/>
      <c r="C1" s="169"/>
      <c r="D1" s="169"/>
      <c r="E1" s="169"/>
      <c r="F1" s="169"/>
    </row>
    <row r="2" spans="1:6" s="6" customFormat="1" ht="12.75" customHeight="1">
      <c r="A2" s="20" t="s">
        <v>91</v>
      </c>
      <c r="B2" s="7"/>
      <c r="C2" s="21" t="s">
        <v>5</v>
      </c>
      <c r="D2" s="7"/>
      <c r="E2" s="7"/>
      <c r="F2" s="7"/>
    </row>
    <row r="3" spans="1:6" s="6" customFormat="1" ht="12.75" customHeight="1">
      <c r="A3" s="20" t="s">
        <v>102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15</v>
      </c>
      <c r="B6" s="14"/>
      <c r="C6" s="18"/>
      <c r="D6" s="14"/>
      <c r="E6" s="14"/>
      <c r="F6" s="14"/>
    </row>
    <row r="7" spans="1:6" s="6" customFormat="1" ht="12.75" customHeight="1">
      <c r="A7" s="14" t="s">
        <v>1</v>
      </c>
      <c r="B7" s="14"/>
      <c r="C7" s="18"/>
      <c r="D7" s="14" t="s">
        <v>106</v>
      </c>
      <c r="E7" s="14"/>
      <c r="F7" s="61" t="s">
        <v>5</v>
      </c>
    </row>
    <row r="8" spans="1:6" s="6" customFormat="1" ht="12.75" customHeight="1">
      <c r="A8" s="116" t="s">
        <v>5</v>
      </c>
      <c r="B8" s="15"/>
      <c r="C8" s="19"/>
      <c r="D8" s="15" t="s">
        <v>107</v>
      </c>
      <c r="E8" s="16" t="s">
        <v>5</v>
      </c>
      <c r="F8" s="62" t="s">
        <v>5</v>
      </c>
    </row>
    <row r="9" spans="1:6" s="6" customFormat="1" ht="6.75" customHeight="1">
      <c r="A9" s="17"/>
      <c r="B9" s="17"/>
      <c r="C9" s="17"/>
      <c r="D9" s="17"/>
      <c r="E9" s="17" t="s">
        <v>5</v>
      </c>
      <c r="F9" s="17"/>
    </row>
    <row r="10" spans="1:2" ht="24" customHeight="1" thickBot="1">
      <c r="A10" s="117" t="s">
        <v>105</v>
      </c>
      <c r="B10" s="3" t="s">
        <v>5</v>
      </c>
    </row>
    <row r="11" spans="1:6" s="22" customFormat="1" ht="35.25" customHeight="1" thickBot="1">
      <c r="A11" s="108" t="s">
        <v>86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</row>
    <row r="12" spans="1:6" s="22" customFormat="1" ht="15">
      <c r="A12" s="64" t="s">
        <v>11</v>
      </c>
      <c r="B12" s="65" t="s">
        <v>99</v>
      </c>
      <c r="C12" s="66" t="s">
        <v>12</v>
      </c>
      <c r="D12" s="67">
        <v>1</v>
      </c>
      <c r="E12" s="68">
        <v>0</v>
      </c>
      <c r="F12" s="69">
        <f aca="true" t="shared" si="0" ref="F12:F27">E12*D12</f>
        <v>0</v>
      </c>
    </row>
    <row r="13" spans="1:6" s="22" customFormat="1" ht="15">
      <c r="A13" s="70">
        <v>113728</v>
      </c>
      <c r="B13" s="71" t="s">
        <v>77</v>
      </c>
      <c r="C13" s="72" t="s">
        <v>67</v>
      </c>
      <c r="D13" s="73">
        <v>320</v>
      </c>
      <c r="E13" s="63">
        <v>0</v>
      </c>
      <c r="F13" s="74">
        <f t="shared" si="0"/>
        <v>0</v>
      </c>
    </row>
    <row r="14" spans="1:6" s="22" customFormat="1" ht="15">
      <c r="A14" s="70">
        <v>919111</v>
      </c>
      <c r="B14" s="71" t="s">
        <v>76</v>
      </c>
      <c r="C14" s="72" t="s">
        <v>16</v>
      </c>
      <c r="D14" s="73">
        <v>175</v>
      </c>
      <c r="E14" s="63">
        <v>0</v>
      </c>
      <c r="F14" s="74">
        <f t="shared" si="0"/>
        <v>0</v>
      </c>
    </row>
    <row r="15" spans="1:6" s="22" customFormat="1" ht="15">
      <c r="A15" s="70">
        <v>93818</v>
      </c>
      <c r="B15" s="71" t="s">
        <v>75</v>
      </c>
      <c r="C15" s="72" t="s">
        <v>2</v>
      </c>
      <c r="D15" s="73">
        <v>6400</v>
      </c>
      <c r="E15" s="63">
        <v>0</v>
      </c>
      <c r="F15" s="74">
        <f t="shared" si="0"/>
        <v>0</v>
      </c>
    </row>
    <row r="16" spans="1:6" s="22" customFormat="1" ht="15">
      <c r="A16" s="70" t="s">
        <v>80</v>
      </c>
      <c r="B16" s="71" t="s">
        <v>104</v>
      </c>
      <c r="C16" s="72" t="s">
        <v>67</v>
      </c>
      <c r="D16" s="73">
        <v>28</v>
      </c>
      <c r="E16" s="63">
        <v>0</v>
      </c>
      <c r="F16" s="74">
        <f t="shared" si="0"/>
        <v>0</v>
      </c>
    </row>
    <row r="17" spans="1:6" s="22" customFormat="1" ht="15">
      <c r="A17" s="70">
        <v>572223</v>
      </c>
      <c r="B17" s="71" t="s">
        <v>69</v>
      </c>
      <c r="C17" s="72" t="s">
        <v>2</v>
      </c>
      <c r="D17" s="73">
        <v>6400</v>
      </c>
      <c r="E17" s="63">
        <v>0</v>
      </c>
      <c r="F17" s="74">
        <f t="shared" si="0"/>
        <v>0</v>
      </c>
    </row>
    <row r="18" spans="1:6" s="60" customFormat="1" ht="15">
      <c r="A18" s="75" t="s">
        <v>68</v>
      </c>
      <c r="B18" s="76" t="s">
        <v>72</v>
      </c>
      <c r="C18" s="72" t="s">
        <v>2</v>
      </c>
      <c r="D18" s="77">
        <v>6400</v>
      </c>
      <c r="E18" s="78">
        <v>0</v>
      </c>
      <c r="F18" s="79">
        <f t="shared" si="0"/>
        <v>0</v>
      </c>
    </row>
    <row r="19" spans="1:6" s="22" customFormat="1" ht="17.25" customHeight="1">
      <c r="A19" s="70" t="s">
        <v>11</v>
      </c>
      <c r="B19" s="71" t="s">
        <v>98</v>
      </c>
      <c r="C19" s="72" t="s">
        <v>2</v>
      </c>
      <c r="D19" s="73">
        <v>300</v>
      </c>
      <c r="E19" s="63">
        <f>SUM(sanace!F13)</f>
        <v>0</v>
      </c>
      <c r="F19" s="74">
        <f t="shared" si="0"/>
        <v>0</v>
      </c>
    </row>
    <row r="20" spans="1:6" s="22" customFormat="1" ht="15">
      <c r="A20" s="70">
        <v>89921</v>
      </c>
      <c r="B20" s="71" t="s">
        <v>73</v>
      </c>
      <c r="C20" s="72" t="s">
        <v>66</v>
      </c>
      <c r="D20" s="73">
        <v>14</v>
      </c>
      <c r="E20" s="63">
        <v>0</v>
      </c>
      <c r="F20" s="74">
        <f t="shared" si="0"/>
        <v>0</v>
      </c>
    </row>
    <row r="21" spans="1:6" s="22" customFormat="1" ht="15">
      <c r="A21" s="70">
        <v>89923</v>
      </c>
      <c r="B21" s="71" t="s">
        <v>78</v>
      </c>
      <c r="C21" s="72" t="s">
        <v>66</v>
      </c>
      <c r="D21" s="73">
        <v>9</v>
      </c>
      <c r="E21" s="63">
        <v>0</v>
      </c>
      <c r="F21" s="74">
        <f t="shared" si="0"/>
        <v>0</v>
      </c>
    </row>
    <row r="22" spans="1:6" s="22" customFormat="1" ht="15">
      <c r="A22" s="70">
        <v>113761</v>
      </c>
      <c r="B22" s="71" t="s">
        <v>74</v>
      </c>
      <c r="C22" s="72" t="s">
        <v>4</v>
      </c>
      <c r="D22" s="73">
        <v>175</v>
      </c>
      <c r="E22" s="63">
        <v>0</v>
      </c>
      <c r="F22" s="74">
        <f t="shared" si="0"/>
        <v>0</v>
      </c>
    </row>
    <row r="23" spans="1:6" s="22" customFormat="1" ht="15">
      <c r="A23" s="70">
        <v>931312</v>
      </c>
      <c r="B23" s="71" t="s">
        <v>81</v>
      </c>
      <c r="C23" s="72" t="s">
        <v>4</v>
      </c>
      <c r="D23" s="73">
        <v>175</v>
      </c>
      <c r="E23" s="63">
        <v>0</v>
      </c>
      <c r="F23" s="74">
        <f t="shared" si="0"/>
        <v>0</v>
      </c>
    </row>
    <row r="24" spans="1:6" s="22" customFormat="1" ht="15">
      <c r="A24" s="70">
        <v>12922</v>
      </c>
      <c r="B24" s="71" t="s">
        <v>79</v>
      </c>
      <c r="C24" s="72" t="s">
        <v>2</v>
      </c>
      <c r="D24" s="73">
        <v>380</v>
      </c>
      <c r="E24" s="80">
        <v>0</v>
      </c>
      <c r="F24" s="74">
        <f t="shared" si="0"/>
        <v>0</v>
      </c>
    </row>
    <row r="25" spans="1:6" s="22" customFormat="1" ht="15">
      <c r="A25" s="70">
        <v>56962</v>
      </c>
      <c r="B25" s="71" t="s">
        <v>70</v>
      </c>
      <c r="C25" s="72" t="s">
        <v>2</v>
      </c>
      <c r="D25" s="73">
        <v>380</v>
      </c>
      <c r="E25" s="80">
        <v>0</v>
      </c>
      <c r="F25" s="74">
        <f t="shared" si="0"/>
        <v>0</v>
      </c>
    </row>
    <row r="26" spans="1:6" s="22" customFormat="1" ht="15">
      <c r="A26" s="81" t="s">
        <v>82</v>
      </c>
      <c r="B26" s="71" t="s">
        <v>71</v>
      </c>
      <c r="C26" s="72" t="s">
        <v>3</v>
      </c>
      <c r="D26" s="73">
        <v>47</v>
      </c>
      <c r="E26" s="80">
        <v>0</v>
      </c>
      <c r="F26" s="74">
        <f t="shared" si="0"/>
        <v>0</v>
      </c>
    </row>
    <row r="27" spans="1:6" s="22" customFormat="1" ht="15.75" thickBot="1">
      <c r="A27" s="82">
        <v>915111</v>
      </c>
      <c r="B27" s="83" t="s">
        <v>88</v>
      </c>
      <c r="C27" s="84" t="s">
        <v>2</v>
      </c>
      <c r="D27" s="41">
        <v>36</v>
      </c>
      <c r="E27" s="85">
        <v>0</v>
      </c>
      <c r="F27" s="86">
        <f t="shared" si="0"/>
        <v>0</v>
      </c>
    </row>
    <row r="28" spans="1:6" s="22" customFormat="1" ht="15">
      <c r="A28" s="109"/>
      <c r="B28" s="65" t="s">
        <v>13</v>
      </c>
      <c r="C28" s="65"/>
      <c r="D28" s="65"/>
      <c r="E28" s="110" t="s">
        <v>5</v>
      </c>
      <c r="F28" s="87">
        <f>SUM(F12:F27)</f>
        <v>0</v>
      </c>
    </row>
    <row r="29" spans="1:6" s="22" customFormat="1" ht="15">
      <c r="A29" s="32"/>
      <c r="B29" s="30" t="s">
        <v>6</v>
      </c>
      <c r="C29" s="30"/>
      <c r="D29" s="30"/>
      <c r="E29" s="33" t="s">
        <v>5</v>
      </c>
      <c r="F29" s="34">
        <f>F28*0.21</f>
        <v>0</v>
      </c>
    </row>
    <row r="30" spans="1:6" s="22" customFormat="1" ht="15.75" thickBot="1">
      <c r="A30" s="35"/>
      <c r="B30" s="36" t="s">
        <v>14</v>
      </c>
      <c r="C30" s="36"/>
      <c r="D30" s="36"/>
      <c r="E30" s="37" t="s">
        <v>5</v>
      </c>
      <c r="F30" s="38">
        <f>F29+F28</f>
        <v>0</v>
      </c>
    </row>
    <row r="31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6" sqref="E6:E12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70" t="s">
        <v>5</v>
      </c>
      <c r="B1" s="170"/>
      <c r="C1" s="170"/>
      <c r="D1" s="170"/>
      <c r="E1" s="170"/>
      <c r="F1" s="170"/>
      <c r="G1" s="170"/>
    </row>
    <row r="2" spans="1:7" s="6" customFormat="1" ht="21.75" customHeight="1">
      <c r="A2" s="88" t="s">
        <v>96</v>
      </c>
      <c r="B2" s="20"/>
      <c r="C2" s="21" t="s">
        <v>5</v>
      </c>
      <c r="D2" s="20"/>
      <c r="E2" s="20"/>
      <c r="F2" s="20"/>
      <c r="G2" s="20"/>
    </row>
    <row r="3" spans="1:7" s="6" customFormat="1" ht="21.75" customHeight="1">
      <c r="A3" s="88"/>
      <c r="B3" s="20"/>
      <c r="C3" s="21"/>
      <c r="D3" s="20"/>
      <c r="E3" s="20"/>
      <c r="F3" s="20"/>
      <c r="G3" s="20"/>
    </row>
    <row r="4" spans="1:7" s="6" customFormat="1" ht="12.75" customHeight="1" thickBot="1">
      <c r="A4" s="20" t="s">
        <v>5</v>
      </c>
      <c r="B4" s="20"/>
      <c r="C4" s="20"/>
      <c r="D4" s="20"/>
      <c r="E4" s="14"/>
      <c r="F4" s="20"/>
      <c r="G4" s="20"/>
    </row>
    <row r="5" spans="1:6" s="22" customFormat="1" ht="35.25" customHeight="1" thickBot="1">
      <c r="A5" s="108" t="s">
        <v>86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92</v>
      </c>
      <c r="C6" s="28" t="s">
        <v>2</v>
      </c>
      <c r="D6" s="89">
        <v>1</v>
      </c>
      <c r="E6" s="111">
        <v>0</v>
      </c>
      <c r="F6" s="90">
        <f aca="true" t="shared" si="0" ref="F6:F12">E6*D6</f>
        <v>0</v>
      </c>
      <c r="I6" s="91"/>
      <c r="K6" s="92"/>
    </row>
    <row r="7" spans="1:11" s="96" customFormat="1" ht="30">
      <c r="A7" s="107" t="s">
        <v>85</v>
      </c>
      <c r="B7" s="93" t="s">
        <v>83</v>
      </c>
      <c r="C7" s="31" t="s">
        <v>3</v>
      </c>
      <c r="D7" s="94">
        <v>1.07</v>
      </c>
      <c r="E7" s="112">
        <v>0</v>
      </c>
      <c r="F7" s="95">
        <f t="shared" si="0"/>
        <v>0</v>
      </c>
      <c r="I7" s="97"/>
      <c r="K7" s="98"/>
    </row>
    <row r="8" spans="1:11" s="22" customFormat="1" ht="15">
      <c r="A8" s="29">
        <v>122938</v>
      </c>
      <c r="B8" s="30" t="s">
        <v>84</v>
      </c>
      <c r="C8" s="31" t="s">
        <v>67</v>
      </c>
      <c r="D8" s="94">
        <v>0.41</v>
      </c>
      <c r="E8" s="112">
        <v>0</v>
      </c>
      <c r="F8" s="95">
        <f t="shared" si="0"/>
        <v>0</v>
      </c>
      <c r="I8" s="91"/>
      <c r="K8" s="92"/>
    </row>
    <row r="9" spans="1:11" s="22" customFormat="1" ht="15">
      <c r="A9" s="29">
        <v>56341</v>
      </c>
      <c r="B9" s="30" t="s">
        <v>95</v>
      </c>
      <c r="C9" s="31" t="s">
        <v>2</v>
      </c>
      <c r="D9" s="94">
        <v>1</v>
      </c>
      <c r="E9" s="112">
        <v>0</v>
      </c>
      <c r="F9" s="95">
        <f t="shared" si="0"/>
        <v>0</v>
      </c>
      <c r="I9" s="91"/>
      <c r="K9" s="92"/>
    </row>
    <row r="10" spans="1:11" s="22" customFormat="1" ht="15">
      <c r="A10" s="29">
        <v>56336</v>
      </c>
      <c r="B10" s="30" t="s">
        <v>93</v>
      </c>
      <c r="C10" s="31" t="s">
        <v>2</v>
      </c>
      <c r="D10" s="94">
        <v>1</v>
      </c>
      <c r="E10" s="112">
        <v>0</v>
      </c>
      <c r="F10" s="95">
        <f t="shared" si="0"/>
        <v>0</v>
      </c>
      <c r="I10" s="91"/>
      <c r="K10" s="92"/>
    </row>
    <row r="11" spans="1:11" s="22" customFormat="1" ht="15">
      <c r="A11" s="29">
        <v>572141</v>
      </c>
      <c r="B11" s="30" t="s">
        <v>100</v>
      </c>
      <c r="C11" s="31" t="s">
        <v>2</v>
      </c>
      <c r="D11" s="94">
        <v>1</v>
      </c>
      <c r="E11" s="112">
        <v>0</v>
      </c>
      <c r="F11" s="95">
        <f t="shared" si="0"/>
        <v>0</v>
      </c>
      <c r="I11" s="91"/>
      <c r="K11" s="92"/>
    </row>
    <row r="12" spans="1:11" s="22" customFormat="1" ht="15.75" thickBot="1">
      <c r="A12" s="113" t="s">
        <v>97</v>
      </c>
      <c r="B12" s="39" t="s">
        <v>94</v>
      </c>
      <c r="C12" s="40" t="s">
        <v>2</v>
      </c>
      <c r="D12" s="99">
        <v>1</v>
      </c>
      <c r="E12" s="114">
        <v>0</v>
      </c>
      <c r="F12" s="100">
        <f t="shared" si="0"/>
        <v>0</v>
      </c>
      <c r="I12" s="91"/>
      <c r="K12" s="92"/>
    </row>
    <row r="13" spans="1:6" s="106" customFormat="1" ht="16.5" thickBot="1">
      <c r="A13" s="101"/>
      <c r="B13" s="102" t="s">
        <v>87</v>
      </c>
      <c r="C13" s="103" t="s">
        <v>2</v>
      </c>
      <c r="D13" s="115">
        <v>1</v>
      </c>
      <c r="E13" s="104" t="s">
        <v>5</v>
      </c>
      <c r="F13" s="105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2021-01-29T05:24:56Z</cp:lastPrinted>
  <dcterms:created xsi:type="dcterms:W3CDTF">2014-05-16T09:31:30Z</dcterms:created>
  <dcterms:modified xsi:type="dcterms:W3CDTF">2022-09-27T06:15:51Z</dcterms:modified>
  <cp:category/>
  <cp:version/>
  <cp:contentType/>
  <cp:contentStatus/>
</cp:coreProperties>
</file>