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Tomas\Downloads\"/>
    </mc:Choice>
  </mc:AlternateContent>
  <xr:revisionPtr revIDLastSave="0" documentId="13_ncr:1_{0F187F60-A091-4006-8CCC-0CB78D823C3A}" xr6:coauthVersionLast="47" xr6:coauthVersionMax="47" xr10:uidLastSave="{00000000-0000-0000-0000-000000000000}"/>
  <bookViews>
    <workbookView xWindow="-120" yWindow="-120" windowWidth="29040" windowHeight="15840" xr2:uid="{00000000-000D-0000-FFFF-FFFF00000000}"/>
  </bookViews>
  <sheets>
    <sheet name="Rekapitulace" sheetId="8" r:id="rId1"/>
    <sheet name="D.1.1" sheetId="3" r:id="rId2"/>
    <sheet name="D.1.2" sheetId="4" r:id="rId3"/>
    <sheet name="D.4.1" sheetId="5" r:id="rId4"/>
    <sheet name="D.4.2" sheetId="6" r:id="rId5"/>
    <sheet name="VRN" sheetId="7" r:id="rId6"/>
    <sheet name="Seznam figur" sheetId="2" r:id="rId7"/>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4" i="7" l="1"/>
  <c r="E4" i="6"/>
  <c r="E4" i="5"/>
  <c r="E4" i="4"/>
  <c r="E4" i="3"/>
  <c r="I76" i="7"/>
  <c r="I75" i="7" s="1"/>
  <c r="I70" i="7"/>
  <c r="O70" i="7" s="1"/>
  <c r="I66" i="7"/>
  <c r="O66" i="7" s="1"/>
  <c r="I61" i="7"/>
  <c r="O61" i="7" s="1"/>
  <c r="I56" i="7"/>
  <c r="O56" i="7" s="1"/>
  <c r="I50" i="7"/>
  <c r="O50" i="7" s="1"/>
  <c r="O45" i="7"/>
  <c r="I45" i="7"/>
  <c r="I40" i="7"/>
  <c r="O40" i="7" s="1"/>
  <c r="O36" i="7"/>
  <c r="I36" i="7"/>
  <c r="I35" i="7" s="1"/>
  <c r="I30" i="7"/>
  <c r="I24" i="7"/>
  <c r="O24" i="7" s="1"/>
  <c r="O20" i="7"/>
  <c r="I20" i="7"/>
  <c r="I19" i="7" s="1"/>
  <c r="I14" i="7"/>
  <c r="O14" i="7" s="1"/>
  <c r="I9" i="7"/>
  <c r="O9" i="7" s="1"/>
  <c r="I110" i="6"/>
  <c r="O110" i="6" s="1"/>
  <c r="I105" i="6"/>
  <c r="O105" i="6" s="1"/>
  <c r="I100" i="6"/>
  <c r="O100" i="6" s="1"/>
  <c r="I95" i="6"/>
  <c r="O95" i="6" s="1"/>
  <c r="I90" i="6"/>
  <c r="O90" i="6" s="1"/>
  <c r="I85" i="6"/>
  <c r="O85" i="6" s="1"/>
  <c r="I80" i="6"/>
  <c r="O80" i="6" s="1"/>
  <c r="I75" i="6"/>
  <c r="O75" i="6" s="1"/>
  <c r="I70" i="6"/>
  <c r="O70" i="6" s="1"/>
  <c r="I65" i="6"/>
  <c r="O65" i="6" s="1"/>
  <c r="I60" i="6"/>
  <c r="O60" i="6" s="1"/>
  <c r="I55" i="6"/>
  <c r="O55" i="6" s="1"/>
  <c r="I50" i="6"/>
  <c r="O50" i="6" s="1"/>
  <c r="O44" i="6"/>
  <c r="I44" i="6"/>
  <c r="I39" i="6"/>
  <c r="I38" i="6" s="1"/>
  <c r="I32" i="6"/>
  <c r="I33" i="6"/>
  <c r="O33" i="6" s="1"/>
  <c r="I26" i="6"/>
  <c r="O27" i="6"/>
  <c r="I27" i="6"/>
  <c r="I21" i="6"/>
  <c r="I15" i="6"/>
  <c r="I14" i="6" s="1"/>
  <c r="I8" i="6"/>
  <c r="I9" i="6"/>
  <c r="O9" i="6" s="1"/>
  <c r="I111" i="5"/>
  <c r="O111" i="5" s="1"/>
  <c r="I105" i="5"/>
  <c r="O105" i="5" s="1"/>
  <c r="I100" i="5"/>
  <c r="O100" i="5" s="1"/>
  <c r="I95" i="5"/>
  <c r="O95" i="5" s="1"/>
  <c r="I90" i="5"/>
  <c r="O90" i="5" s="1"/>
  <c r="I85" i="5"/>
  <c r="O85" i="5" s="1"/>
  <c r="I80" i="5"/>
  <c r="O80" i="5" s="1"/>
  <c r="I75" i="5"/>
  <c r="O75" i="5" s="1"/>
  <c r="I70" i="5"/>
  <c r="O70" i="5" s="1"/>
  <c r="I65" i="5"/>
  <c r="O65" i="5" s="1"/>
  <c r="I60" i="5"/>
  <c r="O60" i="5" s="1"/>
  <c r="I55" i="5"/>
  <c r="O55" i="5" s="1"/>
  <c r="I49" i="5"/>
  <c r="O49" i="5" s="1"/>
  <c r="I44" i="5"/>
  <c r="O44" i="5" s="1"/>
  <c r="I38" i="5"/>
  <c r="O38" i="5" s="1"/>
  <c r="O33" i="5"/>
  <c r="I33" i="5"/>
  <c r="I32" i="5" s="1"/>
  <c r="I27" i="5"/>
  <c r="I21" i="5"/>
  <c r="I20" i="5" s="1"/>
  <c r="I14" i="5"/>
  <c r="I15" i="5"/>
  <c r="O15" i="5" s="1"/>
  <c r="I8" i="5"/>
  <c r="O9" i="5"/>
  <c r="I9" i="5"/>
  <c r="I283" i="4"/>
  <c r="O284" i="4"/>
  <c r="I284" i="4"/>
  <c r="I279" i="4"/>
  <c r="O279" i="4" s="1"/>
  <c r="I275" i="4"/>
  <c r="O275" i="4" s="1"/>
  <c r="I271" i="4"/>
  <c r="I263" i="4"/>
  <c r="O263" i="4" s="1"/>
  <c r="O256" i="4"/>
  <c r="I256" i="4"/>
  <c r="I251" i="4"/>
  <c r="O251" i="4" s="1"/>
  <c r="O246" i="4"/>
  <c r="I246" i="4"/>
  <c r="I245" i="4" s="1"/>
  <c r="I239" i="4"/>
  <c r="O239" i="4" s="1"/>
  <c r="I228" i="4"/>
  <c r="O228" i="4" s="1"/>
  <c r="I223" i="4"/>
  <c r="I217" i="4"/>
  <c r="O217" i="4" s="1"/>
  <c r="O213" i="4"/>
  <c r="I213" i="4"/>
  <c r="I209" i="4"/>
  <c r="O209" i="4" s="1"/>
  <c r="O205" i="4"/>
  <c r="I205" i="4"/>
  <c r="I199" i="4"/>
  <c r="O199" i="4" s="1"/>
  <c r="O194" i="4"/>
  <c r="I194" i="4"/>
  <c r="I188" i="4"/>
  <c r="O188" i="4" s="1"/>
  <c r="I183" i="4"/>
  <c r="O183" i="4" s="1"/>
  <c r="O178" i="4"/>
  <c r="I178" i="4"/>
  <c r="I172" i="4"/>
  <c r="O172" i="4" s="1"/>
  <c r="O167" i="4"/>
  <c r="I167" i="4"/>
  <c r="I161" i="4"/>
  <c r="I160" i="4" s="1"/>
  <c r="I151" i="4"/>
  <c r="O151" i="4" s="1"/>
  <c r="O144" i="4"/>
  <c r="I144" i="4"/>
  <c r="O138" i="4"/>
  <c r="I138" i="4"/>
  <c r="I137" i="4" s="1"/>
  <c r="I132" i="4"/>
  <c r="O132" i="4" s="1"/>
  <c r="O126" i="4"/>
  <c r="I126" i="4"/>
  <c r="I125" i="4" s="1"/>
  <c r="O120" i="4"/>
  <c r="I120" i="4"/>
  <c r="I119" i="4" s="1"/>
  <c r="I115" i="4"/>
  <c r="O115" i="4" s="1"/>
  <c r="O111" i="4"/>
  <c r="I111" i="4"/>
  <c r="I107" i="4"/>
  <c r="O107" i="4" s="1"/>
  <c r="O103" i="4"/>
  <c r="I103" i="4"/>
  <c r="I98" i="4"/>
  <c r="O98" i="4" s="1"/>
  <c r="O94" i="4"/>
  <c r="I94" i="4"/>
  <c r="I90" i="4"/>
  <c r="I83" i="4"/>
  <c r="I84" i="4"/>
  <c r="O84" i="4" s="1"/>
  <c r="I77" i="4"/>
  <c r="O78" i="4"/>
  <c r="I78" i="4"/>
  <c r="O71" i="4"/>
  <c r="I71" i="4"/>
  <c r="I70" i="4" s="1"/>
  <c r="I65" i="4"/>
  <c r="O65" i="4" s="1"/>
  <c r="O59" i="4"/>
  <c r="I59" i="4"/>
  <c r="I54" i="4"/>
  <c r="I53" i="4" s="1"/>
  <c r="I48" i="4"/>
  <c r="I40" i="4"/>
  <c r="I41" i="4"/>
  <c r="O41" i="4" s="1"/>
  <c r="I34" i="4"/>
  <c r="O35" i="4"/>
  <c r="I35" i="4"/>
  <c r="I29" i="4"/>
  <c r="O29" i="4" s="1"/>
  <c r="I24" i="4"/>
  <c r="O24" i="4" s="1"/>
  <c r="O19" i="4"/>
  <c r="I19" i="4"/>
  <c r="I14" i="4"/>
  <c r="O14" i="4" s="1"/>
  <c r="I9" i="4"/>
  <c r="O9" i="4" s="1"/>
  <c r="I388" i="3"/>
  <c r="O388" i="3" s="1"/>
  <c r="I383" i="3"/>
  <c r="O383" i="3" s="1"/>
  <c r="O377" i="3"/>
  <c r="I377" i="3"/>
  <c r="I372" i="3"/>
  <c r="O372" i="3" s="1"/>
  <c r="O367" i="3"/>
  <c r="I367" i="3"/>
  <c r="I362" i="3"/>
  <c r="O362" i="3" s="1"/>
  <c r="I356" i="3"/>
  <c r="O356" i="3" s="1"/>
  <c r="I350" i="3"/>
  <c r="O350" i="3" s="1"/>
  <c r="I345" i="3"/>
  <c r="O345" i="3" s="1"/>
  <c r="O340" i="3"/>
  <c r="I340" i="3"/>
  <c r="O334" i="3"/>
  <c r="I334" i="3"/>
  <c r="I329" i="3"/>
  <c r="O329" i="3" s="1"/>
  <c r="I324" i="3"/>
  <c r="O324" i="3" s="1"/>
  <c r="I319" i="3"/>
  <c r="O319" i="3" s="1"/>
  <c r="I312" i="3"/>
  <c r="O313" i="3"/>
  <c r="I313" i="3"/>
  <c r="I307" i="3"/>
  <c r="I306" i="3" s="1"/>
  <c r="I301" i="3"/>
  <c r="O301" i="3" s="1"/>
  <c r="O296" i="3"/>
  <c r="I296" i="3"/>
  <c r="I295" i="3" s="1"/>
  <c r="O290" i="3"/>
  <c r="I290" i="3"/>
  <c r="I289" i="3" s="1"/>
  <c r="I284" i="3"/>
  <c r="O284" i="3" s="1"/>
  <c r="O279" i="3"/>
  <c r="I279" i="3"/>
  <c r="I278" i="3" s="1"/>
  <c r="I273" i="3"/>
  <c r="O273" i="3" s="1"/>
  <c r="I268" i="3"/>
  <c r="O268" i="3" s="1"/>
  <c r="I256" i="3"/>
  <c r="O262" i="3"/>
  <c r="I262" i="3"/>
  <c r="I257" i="3"/>
  <c r="O257" i="3" s="1"/>
  <c r="I248" i="3"/>
  <c r="I249" i="3"/>
  <c r="O249" i="3" s="1"/>
  <c r="I242" i="3"/>
  <c r="O243" i="3"/>
  <c r="I243" i="3"/>
  <c r="I237" i="3"/>
  <c r="I236" i="3" s="1"/>
  <c r="I232" i="3"/>
  <c r="I220" i="3"/>
  <c r="I226" i="3"/>
  <c r="O226" i="3" s="1"/>
  <c r="O221" i="3"/>
  <c r="I221" i="3"/>
  <c r="I215" i="3"/>
  <c r="I210" i="3"/>
  <c r="O210" i="3" s="1"/>
  <c r="I204" i="3"/>
  <c r="I203" i="3" s="1"/>
  <c r="I198" i="3"/>
  <c r="O198" i="3" s="1"/>
  <c r="O193" i="3"/>
  <c r="I193" i="3"/>
  <c r="I192" i="3" s="1"/>
  <c r="O187" i="3"/>
  <c r="I187" i="3"/>
  <c r="I186" i="3" s="1"/>
  <c r="O181" i="3"/>
  <c r="I181" i="3"/>
  <c r="I180" i="3" s="1"/>
  <c r="I174" i="3"/>
  <c r="I175" i="3"/>
  <c r="O175" i="3" s="1"/>
  <c r="I166" i="3"/>
  <c r="O167" i="3"/>
  <c r="I167" i="3"/>
  <c r="O162" i="3"/>
  <c r="I162" i="3"/>
  <c r="I158" i="3"/>
  <c r="O158" i="3" s="1"/>
  <c r="I154" i="3"/>
  <c r="O154" i="3" s="1"/>
  <c r="I150" i="3"/>
  <c r="O150" i="3" s="1"/>
  <c r="O145" i="3"/>
  <c r="I145" i="3"/>
  <c r="I141" i="3"/>
  <c r="O141" i="3" s="1"/>
  <c r="I137" i="3"/>
  <c r="I136" i="3" s="1"/>
  <c r="I131" i="3"/>
  <c r="O131" i="3" s="1"/>
  <c r="O124" i="3"/>
  <c r="I124" i="3"/>
  <c r="I123" i="3" s="1"/>
  <c r="O118" i="3"/>
  <c r="I118" i="3"/>
  <c r="I113" i="3"/>
  <c r="O113" i="3" s="1"/>
  <c r="I106" i="3"/>
  <c r="O107" i="3"/>
  <c r="I107" i="3"/>
  <c r="I98" i="3"/>
  <c r="O99" i="3"/>
  <c r="I99" i="3"/>
  <c r="I93" i="3"/>
  <c r="I92" i="3" s="1"/>
  <c r="I87" i="3"/>
  <c r="O87" i="3" s="1"/>
  <c r="I81" i="3"/>
  <c r="I80" i="3" s="1"/>
  <c r="O75" i="3"/>
  <c r="I75" i="3"/>
  <c r="O70" i="3"/>
  <c r="I70" i="3"/>
  <c r="O64" i="3"/>
  <c r="I64" i="3"/>
  <c r="I63" i="3" s="1"/>
  <c r="I58" i="3"/>
  <c r="O58" i="3" s="1"/>
  <c r="I50" i="3"/>
  <c r="O51" i="3"/>
  <c r="I51" i="3"/>
  <c r="I44" i="3"/>
  <c r="I45" i="3"/>
  <c r="O45" i="3" s="1"/>
  <c r="I39" i="3"/>
  <c r="I38" i="3" s="1"/>
  <c r="I33" i="3"/>
  <c r="O33" i="3" s="1"/>
  <c r="I25" i="3"/>
  <c r="O25" i="3" s="1"/>
  <c r="I20" i="3"/>
  <c r="O20" i="3" s="1"/>
  <c r="O15" i="3"/>
  <c r="I15" i="3"/>
  <c r="I9" i="3"/>
  <c r="O9" i="3" s="1"/>
  <c r="I214" i="3" l="1"/>
  <c r="O215" i="3"/>
  <c r="O39" i="3"/>
  <c r="D10" i="8" s="1"/>
  <c r="I57" i="3"/>
  <c r="O81" i="3"/>
  <c r="O93" i="3"/>
  <c r="O137" i="3"/>
  <c r="O204" i="3"/>
  <c r="I231" i="3"/>
  <c r="O232" i="3"/>
  <c r="O307" i="3"/>
  <c r="I349" i="3"/>
  <c r="I47" i="4"/>
  <c r="O48" i="4"/>
  <c r="O223" i="4"/>
  <c r="I222" i="4"/>
  <c r="I89" i="4"/>
  <c r="O90" i="4"/>
  <c r="O271" i="4"/>
  <c r="I270" i="4"/>
  <c r="O27" i="5"/>
  <c r="I26" i="5"/>
  <c r="I49" i="6"/>
  <c r="I8" i="3"/>
  <c r="I3" i="3" s="1"/>
  <c r="C10" i="8" s="1"/>
  <c r="I112" i="3"/>
  <c r="O237" i="3"/>
  <c r="I339" i="3"/>
  <c r="O54" i="4"/>
  <c r="D11" i="8" s="1"/>
  <c r="I143" i="4"/>
  <c r="O161" i="4"/>
  <c r="I177" i="4"/>
  <c r="D14" i="8"/>
  <c r="I55" i="7"/>
  <c r="I361" i="3"/>
  <c r="I8" i="4"/>
  <c r="I58" i="4"/>
  <c r="I166" i="4"/>
  <c r="I193" i="4"/>
  <c r="I43" i="5"/>
  <c r="I3" i="5" s="1"/>
  <c r="C12" i="8" s="1"/>
  <c r="E12" i="8" s="1"/>
  <c r="O21" i="6"/>
  <c r="I20" i="6"/>
  <c r="I3" i="6" s="1"/>
  <c r="C13" i="8" s="1"/>
  <c r="O30" i="7"/>
  <c r="I29" i="7"/>
  <c r="I318" i="3"/>
  <c r="I382" i="3"/>
  <c r="O21" i="5"/>
  <c r="D12" i="8" s="1"/>
  <c r="O15" i="6"/>
  <c r="D13" i="8" s="1"/>
  <c r="O39" i="6"/>
  <c r="I8" i="7"/>
  <c r="O76" i="7"/>
  <c r="I267" i="3"/>
  <c r="E13" i="8" l="1"/>
  <c r="I3" i="7"/>
  <c r="C14" i="8" s="1"/>
  <c r="E14" i="8" s="1"/>
  <c r="E10" i="8"/>
  <c r="I3" i="4"/>
  <c r="C11" i="8" s="1"/>
  <c r="E11" i="8" s="1"/>
  <c r="C6" i="8" l="1"/>
  <c r="C7" i="8"/>
</calcChain>
</file>

<file path=xl/sharedStrings.xml><?xml version="1.0" encoding="utf-8"?>
<sst xmlns="http://schemas.openxmlformats.org/spreadsheetml/2006/main" count="5066" uniqueCount="978">
  <si>
    <t>EstiCon</t>
  </si>
  <si>
    <t xml:space="preserve">Firma: </t>
  </si>
  <si>
    <t>Rekapitulace ceny</t>
  </si>
  <si>
    <t>Stavba: 17 025 - VÝSTAVBA CHODNÍKŮ, STEZEK podél silnic 11/121a 111/12148, Votice-Beztahov I. etapa + VO</t>
  </si>
  <si>
    <t>Celková cena bez DPH:</t>
  </si>
  <si>
    <t>Celková cena s DPH:</t>
  </si>
  <si>
    <t>Objekt</t>
  </si>
  <si>
    <t>Popis</t>
  </si>
  <si>
    <t>Cena bez DPH</t>
  </si>
  <si>
    <t>DPH</t>
  </si>
  <si>
    <t>Cena s DPH</t>
  </si>
  <si>
    <t>D.1.1</t>
  </si>
  <si>
    <t>CYKLOSTEZKA</t>
  </si>
  <si>
    <t>D.1.2</t>
  </si>
  <si>
    <t>CHODNÍK / BUS</t>
  </si>
  <si>
    <t>D.4.1</t>
  </si>
  <si>
    <t>CYKLOSTEZKA - Veřejné osvětlení</t>
  </si>
  <si>
    <t>D.4.2</t>
  </si>
  <si>
    <t>CHODNÍK / BUS - Veřejné osvětlení</t>
  </si>
  <si>
    <t>VRN</t>
  </si>
  <si>
    <t>VEDLEJŠÍ A OSTATNÍ ROZPOČTOVÉ NÁKLADY</t>
  </si>
  <si>
    <t>Soupis prací objektu</t>
  </si>
  <si>
    <t>S</t>
  </si>
  <si>
    <t>Stavba:</t>
  </si>
  <si>
    <t>17 025</t>
  </si>
  <si>
    <t>VÝSTAVBA CHODNÍKŮ, STEZEK podél silnic 11/121a 111/12148, Votice-Beztahov I. etapa + VO</t>
  </si>
  <si>
    <t>O</t>
  </si>
  <si>
    <t>Rozpočet:</t>
  </si>
  <si>
    <t>Typ</t>
  </si>
  <si>
    <t>Poř. číslo</t>
  </si>
  <si>
    <t>Kód položky</t>
  </si>
  <si>
    <t>Varianta</t>
  </si>
  <si>
    <t>Název Položky</t>
  </si>
  <si>
    <t>MJ</t>
  </si>
  <si>
    <t>Množství</t>
  </si>
  <si>
    <t>Cena</t>
  </si>
  <si>
    <t>Jednotková</t>
  </si>
  <si>
    <t>Celkem</t>
  </si>
  <si>
    <t>SD</t>
  </si>
  <si>
    <t>0141</t>
  </si>
  <si>
    <t>SKLÁDKOVNÉ</t>
  </si>
  <si>
    <t>P</t>
  </si>
  <si>
    <t>014101</t>
  </si>
  <si>
    <t>HOR</t>
  </si>
  <si>
    <t>POPLATKY ZA SKLÁDKU - VÝKOPÁVKY A ODKOPÁVKY</t>
  </si>
  <si>
    <t>M3</t>
  </si>
  <si>
    <t>PP</t>
  </si>
  <si>
    <t>VV</t>
  </si>
  <si>
    <t>POLOŽKA [!12393xODKOPAVKY] = 36,910 [B]</t>
  </si>
  <si>
    <t>POLOŽKA [!13293xVYKOPYxRYHY] = 130,140 [A]</t>
  </si>
  <si>
    <t>Celkové množství = 167,050</t>
  </si>
  <si>
    <t>TS</t>
  </si>
  <si>
    <t>zahrnuje veškeré poplatky provozovateli skládky související s uložením odpadu na skládce.</t>
  </si>
  <si>
    <t>ORN</t>
  </si>
  <si>
    <t>POPLATKY ZA SKLÁDKU - ORNICE</t>
  </si>
  <si>
    <t>Položka [!12110xORNICE] = 17,933 [A]</t>
  </si>
  <si>
    <t>Celkové množství = 17,933</t>
  </si>
  <si>
    <t>014102</t>
  </si>
  <si>
    <t>ASF</t>
  </si>
  <si>
    <t>POPLATKY ZA SKLÁDKU - ŽIVICE (VČETNĚ VYBOURANÝCH PODKLADŮ)</t>
  </si>
  <si>
    <t>T</t>
  </si>
  <si>
    <t>Položka  [!11343xASFsPODKLADEM] * (1 - [!NebezpecnyOdpad] ) * [!ObjHmASF] = 92,454 [C]</t>
  </si>
  <si>
    <t>Celkové množství = 92,454</t>
  </si>
  <si>
    <t>BET</t>
  </si>
  <si>
    <t>POPLATKY ZA SKLÁDKU - BETON VČETNĚ PODKLADŮ</t>
  </si>
  <si>
    <t>POLOŽKA [!11315xKrytBET] * [!ObjHmBET] = 11,500 [D]</t>
  </si>
  <si>
    <t>POLOŽKA [!11352xObrubyBET] * 0,25 = 30,798 [B]</t>
  </si>
  <si>
    <t>POLOŽKA [!969246] * 0,50 = 1,000 [M]</t>
  </si>
  <si>
    <t>POLOŽKA [!969258] * 0,56 = 0,840 [K]</t>
  </si>
  <si>
    <t>Celkové množství = 44,138</t>
  </si>
  <si>
    <t>014132</t>
  </si>
  <si>
    <t>NO</t>
  </si>
  <si>
    <t>POPLATKY ZA SKLÁDKU TYP S-NO (NEBEZPEČNÝ ODPAD) - ŽIVICE</t>
  </si>
  <si>
    <t>Položka  [!11343xASFsPODKLADEM] * ([!NebezpecnyOdpad] ) * [!ObjHmASF] = 4,866 [C]</t>
  </si>
  <si>
    <t>Celkové množství = 4,866</t>
  </si>
  <si>
    <t>029</t>
  </si>
  <si>
    <t>OSTATNÍ POŽADAVKY</t>
  </si>
  <si>
    <t>02971</t>
  </si>
  <si>
    <t>HUT</t>
  </si>
  <si>
    <t>OSTAT POŽADAVKY - GEOTECHNICKÝ MONITORING NA POVRCHU</t>
  </si>
  <si>
    <t>KPL</t>
  </si>
  <si>
    <t>STATICKÉ HUTNÍCÍ ZKOUŠKY (ZAPOČÍTÁVAJÍ SE POUZE ZKOUŠKY PROKAZUJÍCÍ POŽADOVANÉ VLASTNOSTI PLÁNĚ)</t>
  </si>
  <si>
    <t>HUTNÍCÍ ZKOUŠKA 1 = 1,000 [A]</t>
  </si>
  <si>
    <t>Celkové množství = 1,000</t>
  </si>
  <si>
    <t>zahrnuje veškeré náklady spojené s objednatelem požadovanými pracemi</t>
  </si>
  <si>
    <t>1131</t>
  </si>
  <si>
    <t>ODSTRANĚNÍ KRYTŮ</t>
  </si>
  <si>
    <t>11315</t>
  </si>
  <si>
    <t>ODSTRANĚNÍ KRYTU ZPEVNĚNÝCH PLOCH Z BETONU</t>
  </si>
  <si>
    <t>ODSTRANĚNÍ BET DESKY 5 = 5,000 [A]</t>
  </si>
  <si>
    <t>Celkové množství = 5,000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</si>
  <si>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</si>
  <si>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t>
  </si>
  <si>
    <t>ODSTRANĚNÍ KRYTŮ I S PODKLADEM</t>
  </si>
  <si>
    <t>11343</t>
  </si>
  <si>
    <t>ODSTRAN KRYTU ZPEVNĚNÝCH PLOCH S ASFALT POJIVEM VČET PODKLADU</t>
  </si>
  <si>
    <t>odvoz a likvidace na trvalé skládce</t>
  </si>
  <si>
    <t>Odstranění živičné plochy 0,12 * 126,72 = 15,206 [A]</t>
  </si>
  <si>
    <t>Odstranění živičné plochy - podklad 0,20 * 126,72 = 25,344 [B]</t>
  </si>
  <si>
    <t>Celkové množství = 40,550</t>
  </si>
  <si>
    <t>1135</t>
  </si>
  <si>
    <t>VYTRHÁNÍ OBRUB</t>
  </si>
  <si>
    <t>11352</t>
  </si>
  <si>
    <t>ODSTRANĚNÍ CHODNÍKOVÝCH A SILNIČNÍCH OBRUBNÍKŮ BETONOVÝCH</t>
  </si>
  <si>
    <t>M</t>
  </si>
  <si>
    <t>Betonové obrubníky 123,19 = 123,190 [A]</t>
  </si>
  <si>
    <t>Celkové množství = 123,190</t>
  </si>
  <si>
    <t>121</t>
  </si>
  <si>
    <t>ORNICE</t>
  </si>
  <si>
    <t>12110</t>
  </si>
  <si>
    <t>SEJMUTÍ ORNICE NEBO LESNÍ PŮDY</t>
  </si>
  <si>
    <t>SEJMUTÍ ORNICE 0,15 * 402,71 = 60,407 [A]</t>
  </si>
  <si>
    <t>ZŮSTÁVÁ NA STAVBĚ -42,474 = -42,474 [B]</t>
  </si>
  <si>
    <t>položka zahrnuje sejmutí ornice bez ohledu na tloušťku vrstvy a její vodorovnou dopravu
nezahrnuje uložení na trvalou skládku</t>
  </si>
  <si>
    <t>121105</t>
  </si>
  <si>
    <t/>
  </si>
  <si>
    <t>SEJMUTÍ ORNICE NEBO LESNÍ PŮDY S ODVOZEM DO 8KM</t>
  </si>
  <si>
    <t>DOPRAVA A ULOŽENÍ NA MEZISKLÁDKU KE ZPĚTNÉMU UŽITÍ</t>
  </si>
  <si>
    <t>Ohumusování a osetí 0,15 * [!18241xOHUMUSOVANI] = 42,474 [A]</t>
  </si>
  <si>
    <t>Celkové množství = 42,474</t>
  </si>
  <si>
    <t>12110B</t>
  </si>
  <si>
    <t>SEJMUTÍ ORNICE NEBO LESNÍ PŮDY - DOPRAVA</t>
  </si>
  <si>
    <t>M3KM</t>
  </si>
  <si>
    <t>Přebytečná ornice [!12110xORNICE] * [!SKLVZD] = 358,660 [A]</t>
  </si>
  <si>
    <t>Celkové množství = 358,660</t>
  </si>
  <si>
    <t>Položka zahrnuje samostatnou dopravu zeminy. Množství se určí jako součin kubatutry [m3] a požadované vzdálenosti [km].</t>
  </si>
  <si>
    <t>123</t>
  </si>
  <si>
    <t>ODKOPÁVKY</t>
  </si>
  <si>
    <t>12393</t>
  </si>
  <si>
    <t>ODKOP PRO SPOD STAVBU SILNIC A ŽELEZNIC TŘ. III</t>
  </si>
  <si>
    <t>SANACE 0,20 * 325,40 = 65,080 [B]</t>
  </si>
  <si>
    <t>ZŮSTÁVÁ NA STAVBĚ -28,17 = -28,170 [D]</t>
  </si>
  <si>
    <t xml:space="preserve"> = 36,910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</si>
  <si>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</si>
  <si>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123935</t>
  </si>
  <si>
    <t>ODKOP PRO SPOD STAVBU SILNIC A ŽELEZNIC TŘ. III, ODVOZ DO 8KM</t>
  </si>
  <si>
    <t>Přesun v rámci stavby pro zásypy 28,17 = 28,170 [A]</t>
  </si>
  <si>
    <t>Celkové množství = 28,170</t>
  </si>
  <si>
    <t>125</t>
  </si>
  <si>
    <t>ODKOPÁVKY V ZEMNÍKU</t>
  </si>
  <si>
    <t>125735</t>
  </si>
  <si>
    <t>VYKOPÁVKY ZE ZEMNÍKŮ A SKLÁDEK TŘ. I, ODVOZ DO 8KM</t>
  </si>
  <si>
    <t>ORNICE PRO ZPĚTNÉ OHUMUSOVÁNÍ 0,15 * [!18241xOHUMUSOVANI] = 42,474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</si>
  <si>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</si>
  <si>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t>
  </si>
  <si>
    <t>VÝKOPY - RÝHY</t>
  </si>
  <si>
    <t>13293</t>
  </si>
  <si>
    <t>HLOUBENÍ RÝH ŠÍŘ DO 2M PAŽ I NEPAŽ TŘ. III</t>
  </si>
  <si>
    <t>VÝKOPY 79,70 + 21,2 = 100,900 [B]</t>
  </si>
  <si>
    <t>ODVODNĚNÍ 2,24 + 7  = 9,240 [C]</t>
  </si>
  <si>
    <t>STL 20 = 20,000 [D]</t>
  </si>
  <si>
    <t>Celkové množství = 130,140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</si>
  <si>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</si>
  <si>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t>
  </si>
  <si>
    <t>NÁSYPY</t>
  </si>
  <si>
    <t>17180</t>
  </si>
  <si>
    <t>G3F</t>
  </si>
  <si>
    <t>ULOŽENÍ SYPANINY DO NÁSYPŮ Z NAKUPOVANÝCH MATERIÁLŮ - G3 G-F</t>
  </si>
  <si>
    <t>G3 G-F</t>
  </si>
  <si>
    <t>NÝSYP 99,83 = 99,830 [A]</t>
  </si>
  <si>
    <t>Celkové množství = 99,830</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</si>
  <si>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</si>
  <si>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t>
  </si>
  <si>
    <t>ZÁSYPY</t>
  </si>
  <si>
    <t>17411</t>
  </si>
  <si>
    <t>ZÁSYP JAM A RÝH ZEMINOU SE ZHUTNĚNÍM</t>
  </si>
  <si>
    <t>ZPĚTNÝ ZÁSYP [!123935] = 28,170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</si>
  <si>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</si>
  <si>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</si>
  <si>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ŠD</t>
  </si>
  <si>
    <t>ZÁSYP JAM A RÝH Z NAKUPOVANÝCH MATERIÁLŮ</t>
  </si>
  <si>
    <t>STL 10 = 10,000 [A]</t>
  </si>
  <si>
    <t>Celkové množství = 10,000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</si>
  <si>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</si>
  <si>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t>
  </si>
  <si>
    <t>OBSYPY</t>
  </si>
  <si>
    <t>17581</t>
  </si>
  <si>
    <t>OBSYP POTRUBÍ A OBJEKTŮ Z NAKUPOVANÝCH MATERIÁLŮ - PÍSEK</t>
  </si>
  <si>
    <t>VO 0,065 * 139,52 = 9,069 [A]</t>
  </si>
  <si>
    <t>ODVODNĚNÍ 0,17 + 7 = 7,170 [E]</t>
  </si>
  <si>
    <t>STL 10 = 10,000 [B]</t>
  </si>
  <si>
    <t>Celkové množství = 26,239</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</si>
  <si>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</si>
  <si>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A OBJEKTŮ Z NAKUPOVANÝCH MATERIÁLŮ - ŠTĚRKODRŤ</t>
  </si>
  <si>
    <t>ŠD 10,8 = 10,800 [A]</t>
  </si>
  <si>
    <t>Celkové množství = 10,800</t>
  </si>
  <si>
    <t>18</t>
  </si>
  <si>
    <t>OHUMUSOVÁNÍ A OSETÍ</t>
  </si>
  <si>
    <t>18214</t>
  </si>
  <si>
    <t>ÚPRAVA POVRCHŮ SROVNÁNÍM ÚZEMÍ V TL DO 0,25M</t>
  </si>
  <si>
    <t>M2</t>
  </si>
  <si>
    <t>Ohumusování a osetí [!18241xOHUMUSOVANI] = 283,160 [A]</t>
  </si>
  <si>
    <t>položka zahrnuje srovnání výškových rozdílů terénu</t>
  </si>
  <si>
    <t>18232</t>
  </si>
  <si>
    <t>ROZPROSTŘENÍ ORNICE V ROVINĚ V TL DO 0,15M</t>
  </si>
  <si>
    <t>položka zahrnuje:
nutné přemístění ornice z dočasných skládek vzdálených do 50m
rozprostření ornice v předepsané tloušťce v rovině a ve svahu do 1:5</t>
  </si>
  <si>
    <t>18241</t>
  </si>
  <si>
    <t>ZALOŽENÍ TRÁVNÍKU RUČNÍM VÝSEVEM</t>
  </si>
  <si>
    <t>Založení trávníku 283,16 = 283,160 [A]</t>
  </si>
  <si>
    <t>Celkové množství = 283,160</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</si>
  <si>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</si>
  <si>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</si>
  <si>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</si>
  <si>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</si>
  <si>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</si>
  <si>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</si>
  <si>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</si>
  <si>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</si>
  <si>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</si>
  <si>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</si>
  <si>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18600</t>
  </si>
  <si>
    <t>ZALÉVÁNÍ VODOU</t>
  </si>
  <si>
    <t>Ohumusování a osetí 0,05 *  [!18241xOHUMUSOVANI] = 14,158 [A]</t>
  </si>
  <si>
    <t>položka zahrnuje veškerý materiál, výrobky a polotovary, včetně mimostaveništní a vnitrostaveništní dopravy (rovněž přesuny), včetně naložení a složení, případně s uložením</t>
  </si>
  <si>
    <t>181</t>
  </si>
  <si>
    <t>ÚPRAVA PLÁNĚ</t>
  </si>
  <si>
    <t>18120</t>
  </si>
  <si>
    <t>ÚPRAVA PLÁNĚ SE ZHUTNĚNÍM V HORNINĚ TŘ. II</t>
  </si>
  <si>
    <t>ÚPRAVA PLÁNĚ SE ZHUTNĚNÍM POD SANACE 325,4 = 325,400 [A]</t>
  </si>
  <si>
    <t>ODVODNĚNÍ 5,28 = 5,280 [B]</t>
  </si>
  <si>
    <t>ZEĎ 2,2 * 8 = 17,600 [C]</t>
  </si>
  <si>
    <t>Celkové množství = 348,280</t>
  </si>
  <si>
    <t>položka zahrnuje úpravu pláně včetně vyrovnání výškových rozdílů. Míru zhutnění určuje projekt.</t>
  </si>
  <si>
    <t>184</t>
  </si>
  <si>
    <t>STROMY A KEŘE</t>
  </si>
  <si>
    <t>18481</t>
  </si>
  <si>
    <t>OCHRANA STROMŮ BEDNĚNÍM</t>
  </si>
  <si>
    <t>Ochrana stromů 1 * ( 4 * 0,75 * 2 ) = 6,000 [A]</t>
  </si>
  <si>
    <t>Celkové množství = 6,000</t>
  </si>
  <si>
    <t>21</t>
  </si>
  <si>
    <t>ÚPRAVA PODLOŽÍ</t>
  </si>
  <si>
    <t>21331</t>
  </si>
  <si>
    <t>DRENÁŽNÍ VRSTVY Z BETONU MEZEROVITÉHO (DRENÁŽNÍHO)</t>
  </si>
  <si>
    <t>MEZEROVITÝ BETON 1,6 = 1,600 [A]</t>
  </si>
  <si>
    <t>Celkové množství = 1,600</t>
  </si>
  <si>
    <t>Položka zahrnuje:
- dodávku předepsaného materiálu pro drenážní vrstvu, včetně mimostaveništní a vnitrostaveništní dopravy
- provedení drenážní vrstvy předepsaných rozměrů a předepsaného tvaru</t>
  </si>
  <si>
    <t>212</t>
  </si>
  <si>
    <t>TRATIVODY</t>
  </si>
  <si>
    <t>21263</t>
  </si>
  <si>
    <t>TRATIVODY KOMPLET Z TRUB Z PLAST HMOT DN DO 150MM</t>
  </si>
  <si>
    <t>TRATIVODY KOMPLET Z TRUB Z PLAST HMOT DN DO 160MM 12 = 12,000 [A]</t>
  </si>
  <si>
    <t>Celkové množství = 12,000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</si>
  <si>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</si>
  <si>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t>
  </si>
  <si>
    <t>SANAČNÍ A KONSOLIDAČNÍ VRSTVY</t>
  </si>
  <si>
    <t>21450</t>
  </si>
  <si>
    <t>SANAČNÍ VRSTVY Z KAMENIVA</t>
  </si>
  <si>
    <t>SANACE ŠD 32/63 TL. 200mm 0,20 * 325,40 = 65,080 [C]</t>
  </si>
  <si>
    <t>Celkové množství = 65,080</t>
  </si>
  <si>
    <t>položka zahrnuje dodávku předepsaného kameniva, mimostaveništní a vnitrostaveništní dopravu a jeho uložení
není-li v zadávací dokumentaci uvedeno jinak, jedná se o nakupovaný materiál</t>
  </si>
  <si>
    <t>21461</t>
  </si>
  <si>
    <t>SEP</t>
  </si>
  <si>
    <t>SEPARAČNÍ GEOTEXTILIE</t>
  </si>
  <si>
    <t>separační geotextílie min. 400g/m2, netkaná textílie-CBR &gt; 3 kN, odolnost proti proražení &lt; 10 mm, tažnost &gt; 50 %</t>
  </si>
  <si>
    <t>SANACE 1,1 * 325,4 = 357,940 [A]</t>
  </si>
  <si>
    <t>Celkové množství = 357,940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</si>
  <si>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</si>
  <si>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t>
  </si>
  <si>
    <t>ZÁKLADY</t>
  </si>
  <si>
    <t>27231</t>
  </si>
  <si>
    <t>ZÁKLADY Z PROSTÉHO BETONU</t>
  </si>
  <si>
    <t>BETONOVÉ LOŽE C12/15 odvodnění 0,42 = 0,420 [A]</t>
  </si>
  <si>
    <t>BETONOVÉ LOŽE C12/15 pod zeď 0,22 * 8 = 1,760 [B]</t>
  </si>
  <si>
    <t>Celkové množství = 2,180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</si>
  <si>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</si>
  <si>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</si>
  <si>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</si>
  <si>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BETONOVÝ PRÁH C20/25 0,28 * 8 = 2,240 [A]</t>
  </si>
  <si>
    <t>28</t>
  </si>
  <si>
    <t>ZPEVŇOVÁNÍ HORNIA A KONSTRUKCÍ</t>
  </si>
  <si>
    <t>289973</t>
  </si>
  <si>
    <t>OPLÁŠTĚNÍ (ZPEVNĚNÍ) Z GEOSÍTÍ A GEOROHOŽÍ</t>
  </si>
  <si>
    <t>KOKOSOVÁ ROHOŽ NA ZPEVNĚNÍ SVAHU 16 = 16,000 [A]</t>
  </si>
  <si>
    <t>Celkové množství = 16,000</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</si>
  <si>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</si>
  <si>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31</t>
  </si>
  <si>
    <t>ZDI PODPĚRNÉ A VOLNÉ</t>
  </si>
  <si>
    <t>318325</t>
  </si>
  <si>
    <t>ZDI ODDĚLOVACÍ A OHRADNÍ ZE ŽELEZOBET DO C30/37</t>
  </si>
  <si>
    <t>ZEĎ  1,66 * 8 = 13,280 [A]</t>
  </si>
  <si>
    <t>Celkové množství = 13,280</t>
  </si>
  <si>
    <t>318365</t>
  </si>
  <si>
    <t>VÝZTUŽ ZDÍ ODDĚL A OHRAD Z OCELI 10505, B500B</t>
  </si>
  <si>
    <t>VÝZTUŽ [!pol_318325] * 0,2 = 2,656 [A]</t>
  </si>
  <si>
    <t>Celkové množství = 2,656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</si>
  <si>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</si>
  <si>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t>
  </si>
  <si>
    <t>STABILIZACE</t>
  </si>
  <si>
    <t>45131A</t>
  </si>
  <si>
    <t>PODKLADNÍ A VÝPLŇOVÉ VRSTVY Z PROSTÉHO BETONU C20/25</t>
  </si>
  <si>
    <t>Podklad pod lomový kámen [!465512xLomovyKamen] = 4,556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</si>
  <si>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</si>
  <si>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465</t>
  </si>
  <si>
    <t>LOMOVÝ KÁMEN</t>
  </si>
  <si>
    <t>465512</t>
  </si>
  <si>
    <t>DLAŽBY Z LOMOVÉHO KAMENE NA MC</t>
  </si>
  <si>
    <t>Lomový kámen 0,2 * 8,28 + 0,2 * ( 13,50 + 1 )  = 4,556 [A]</t>
  </si>
  <si>
    <t>Celkové množství = 4,556</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</si>
  <si>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</si>
  <si>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</si>
  <si>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</si>
  <si>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502943</t>
  </si>
  <si>
    <t>MEM</t>
  </si>
  <si>
    <t>ZŘÍZENÍ KONSTRU NÍ VRSTVY Z GEOMEMBRÁNY</t>
  </si>
  <si>
    <t>GEOMEMBRÁNA 24 = 24,000 [A]</t>
  </si>
  <si>
    <t>Celkové množství = 24,000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</si>
  <si>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</si>
  <si>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5633</t>
  </si>
  <si>
    <t>PODKLADY - ŠTĚRKODRTI</t>
  </si>
  <si>
    <t>56333</t>
  </si>
  <si>
    <t>VOZOVKOVÉ VRSTVY ZE ŠTĚRKODRTI TL. DO 150MM</t>
  </si>
  <si>
    <t>STEZKA 167,6 + 50,95 + 1,45 * ( 167,6 + 50,95 ) = 535,448 [B]</t>
  </si>
  <si>
    <t>STEZKA DLAŽBA 2 * 5,3 = 10,600 [E]</t>
  </si>
  <si>
    <t>STEZKA - VODÍCÍ LINIE 2 * (3,20 + 1,6) = 9,600 [A]</t>
  </si>
  <si>
    <t>Celkové množství = 555,648</t>
  </si>
  <si>
    <t>- dodání kameniva předepsané kvality a zrnitosti
- rozprostření a zhutnění vrstvy v předepsané tloušťce
- zřízení vrstvy bez rozlišení šířky, pokládání vrstvy po etapách
- nezahrnuje postřiky, nátěry</t>
  </si>
  <si>
    <t>572</t>
  </si>
  <si>
    <t>POSTŘIKY A NÁTĚRY</t>
  </si>
  <si>
    <t>572121</t>
  </si>
  <si>
    <t>INFILTRAČNÍ POSTŘIK ASFALTOVÝ DO 1,0KG/M2</t>
  </si>
  <si>
    <t>ACP 16+ TL. 70mm [!ACP16plus70mm] = 218,550</t>
  </si>
  <si>
    <t>Celkové množství = 218,550</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</si>
  <si>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</si>
  <si>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</si>
  <si>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</si>
  <si>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ACO 40 [!ACO11plusTL40mm] = 218,550 [A]</t>
  </si>
  <si>
    <t>574</t>
  </si>
  <si>
    <t>ŽIVICE</t>
  </si>
  <si>
    <t>574A34</t>
  </si>
  <si>
    <t>ASFALTOVÝ BETON PRO OBRUSNÉ VRSTVY ACO 11+, 11S TL. 40MM</t>
  </si>
  <si>
    <t xml:space="preserve">ACO 11+ 50/70               </t>
  </si>
  <si>
    <t>STEZKA 167,6 + 50,95 = 218,550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</si>
  <si>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</si>
  <si>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</si>
  <si>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</si>
  <si>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ACP 16+ 50/70</t>
  </si>
  <si>
    <t>5826</t>
  </si>
  <si>
    <t>ZÁMKOVÉ DLAŽBY</t>
  </si>
  <si>
    <t>582612</t>
  </si>
  <si>
    <t>Š8</t>
  </si>
  <si>
    <t>KRYTY Z BETON DLAŽDIC SE ZÁMKEM ŠEDÝCH TL 80MM DO LOŽE Z KAM</t>
  </si>
  <si>
    <t xml:space="preserve">včetně dlažby bez fazetů v minimální šíři 250mm či hladké desky o rozměru 250x250mm podél všech slepeckých prvků (varovných a signálních pásů) dle NV 163/2002 Sb., ve znění nařízení vlády č. 312/2005 Sb. a nařízení vlády č. 215/2016 Sb. a TN TZÚS 12.03.04-06. </t>
  </si>
  <si>
    <t>STEZKA 5,30 = 5,300 [A]</t>
  </si>
  <si>
    <t>Celkové množství = 5,300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</si>
  <si>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</si>
  <si>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58261B</t>
  </si>
  <si>
    <t>VL8</t>
  </si>
  <si>
    <t>KRYTY Z BETON DLAŽDIC SE ZÁMKEM BAREV RELIÉF TL 80MM DO LOŽE Z KAM</t>
  </si>
  <si>
    <t>STEZKA 3,20 + 1,60 = 4,800 [A]</t>
  </si>
  <si>
    <t>Celkové množství = 4,800</t>
  </si>
  <si>
    <t>8</t>
  </si>
  <si>
    <t>Potrubí</t>
  </si>
  <si>
    <t>86646</t>
  </si>
  <si>
    <t>CHRÁNIČKY Z TRUB OCELOVÝCH DN DO 400MM</t>
  </si>
  <si>
    <t>STL DN 150 32 = 32,000 [A]</t>
  </si>
  <si>
    <t>Celkové množství = 32,000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</si>
  <si>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</si>
  <si>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82</t>
  </si>
  <si>
    <t>Potrubí z trub ŽLB</t>
  </si>
  <si>
    <t>82446</t>
  </si>
  <si>
    <t>POTRUBÍ Z TRUB ŽELEZOBETONOVÝCH DN DO 400MM</t>
  </si>
  <si>
    <t>včetně podkladních prahů IZX</t>
  </si>
  <si>
    <t>ODVODNĚNÍ 3,5 = 3,500 [A]</t>
  </si>
  <si>
    <t>Celkové množství = 3,500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</si>
  <si>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</si>
  <si>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82458</t>
  </si>
  <si>
    <t>POTRUBÍ Z TRUB ŽELEZOBETONOVÝCH DN DO 600MM</t>
  </si>
  <si>
    <t xml:space="preserve">včetně podkladních prahů IZX 12/80 </t>
  </si>
  <si>
    <t>TZD DN 600/2500 1,8 = 1,800 [A]</t>
  </si>
  <si>
    <t>Celkové množství = 1,800</t>
  </si>
  <si>
    <t>87</t>
  </si>
  <si>
    <t>POTRUBÍ - PLAST</t>
  </si>
  <si>
    <t>87434</t>
  </si>
  <si>
    <t>POTRUBÍ Z TRUB PLASTOVÝCH ODPADNÍCH DN DO 200MM</t>
  </si>
  <si>
    <t>PVC DN200 4 = 4,000 [A]</t>
  </si>
  <si>
    <t>Celkové množství = 4,000</t>
  </si>
  <si>
    <t>897</t>
  </si>
  <si>
    <t>ULIČNÍ VPUSTI</t>
  </si>
  <si>
    <t>89712</t>
  </si>
  <si>
    <t>VPUSŤ KANALIZAČNÍ ULIČNÍ KOMPLETNÍ Z BETONOVÝCH DÍLCŮ</t>
  </si>
  <si>
    <t>KUS</t>
  </si>
  <si>
    <t>ULIČNÍ VPUSŤ 2 = 2,000 [A]</t>
  </si>
  <si>
    <t>Celkové množství = 2,000</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</si>
  <si>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</si>
  <si>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t>
  </si>
  <si>
    <t>OSTATNÍ KONSTRUKCE NA TRUBNÍM VEDENÍ</t>
  </si>
  <si>
    <t>89944</t>
  </si>
  <si>
    <t>VÝŘEZ, VÝSEK, ÚTES NA POTRUBÍ DN DO 200MM</t>
  </si>
  <si>
    <t>NAPOJENÍ NA KANALIZACI [!89712] = 2,000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</si>
  <si>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</si>
  <si>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89946</t>
  </si>
  <si>
    <t>VÝŘEZ, VÝSEK, ÚTES NA POTRUBÍ DN DO 400MM</t>
  </si>
  <si>
    <t>napojení DN400 1 = 1,000 [A]</t>
  </si>
  <si>
    <t>89947</t>
  </si>
  <si>
    <t>VÝŘEZ, VÝSEK, ÚTES NA POTRUBÍ DN DO 600MM</t>
  </si>
  <si>
    <t>NAPOJENÍ NA DN 600 1 = 1,000 [A]</t>
  </si>
  <si>
    <t>89952A</t>
  </si>
  <si>
    <t>OBETONOVÁNÍ POTRUBÍ Z PROSTÉHO BETONU DO C20/25</t>
  </si>
  <si>
    <t>OBETONÁVKA 1,1 + 3,2 + 2,14 = 6,440 [A]</t>
  </si>
  <si>
    <t>Celkové množství = 6,440</t>
  </si>
  <si>
    <t>911</t>
  </si>
  <si>
    <t>Záchytná zářízení</t>
  </si>
  <si>
    <t>9111A3</t>
  </si>
  <si>
    <t>KOV</t>
  </si>
  <si>
    <t>ZÁBRADLÍ SILNIČNÍ S VODOR MADLY - DEMONTÁŽ S PŘESUNEM</t>
  </si>
  <si>
    <t>VČETNĚ EKOLOGICKÉ LIKVIDACE</t>
  </si>
  <si>
    <t>ODSTRANĚNÍ ZÁBRADLÍ 4 = 4,000 [A]</t>
  </si>
  <si>
    <t>položka zahrnuje:
- demontáž a odstranění zařízení
- jeho odvoz na předepsané místo</t>
  </si>
  <si>
    <t>9111B1</t>
  </si>
  <si>
    <t>ZÁBRADLÍ SILNIČNÍ SE SVISLOU VÝPLNÍ - DODÁVKA A MONTÁŽ</t>
  </si>
  <si>
    <t>OCHRANNÉ ZÁBRADLÍ V=1,30m 12 = 12,000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</si>
  <si>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</si>
  <si>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t>
  </si>
  <si>
    <t>SDZ - SVISLÉ DOPRAVNÍ ZNAČENÍ</t>
  </si>
  <si>
    <t>914171</t>
  </si>
  <si>
    <t>DOPRAVNÍ ZNAČKY ZÁKLADNÍ VELIKOSTI HLINÍKOVÉ FÓLIE TŘ 2 - DODÁVKA A MONTÁŽ</t>
  </si>
  <si>
    <t>C14a 2 = 2,000 [A]</t>
  </si>
  <si>
    <t>C9a 2 = 2,000 [B]</t>
  </si>
  <si>
    <t xml:space="preserve"> = 4,000</t>
  </si>
  <si>
    <t>položka zahrnuje:
- dodávku a montáž značek v požadovaném provedení</t>
  </si>
  <si>
    <t>914931</t>
  </si>
  <si>
    <t>SLOUPKY A STOJKY DZ Z HLINÍK TRUBEK ZABETON DOD A MONTÁŽ</t>
  </si>
  <si>
    <t>SLOUPKY SDZ 2 = 2,000 [A]</t>
  </si>
  <si>
    <t>položka zahrnuje:
- sloupky a upevňovací zařízení včetně jejich osazení (betonová patka, zemní práce)</t>
  </si>
  <si>
    <t>917</t>
  </si>
  <si>
    <t>OBRUBY A ZPOMALOVACÍ PRAHY A POLŠTÁŘE</t>
  </si>
  <si>
    <t>91710</t>
  </si>
  <si>
    <t>OBRUBY Z BETONOVÝCH PALISÁD</t>
  </si>
  <si>
    <t>do C20/25 XF3</t>
  </si>
  <si>
    <t>PALISÁDY D 0,20m ; DL 0,8m 0,2 * 0,8 * 1 = 0,160 [A]</t>
  </si>
  <si>
    <t>Celkové množství = 0,160</t>
  </si>
  <si>
    <t>Položka zahrnuje:
dodání a pokládku betonových palisád o rozměrech předepsaných zadávací dokumentací
betonové lože i boční betonovou opěrku.</t>
  </si>
  <si>
    <t>917211</t>
  </si>
  <si>
    <t>ZÁHONOVÉ OBRUBY Z BETONOVÝCH OBRUBNÍKŮ ŠÍŘ 50MM</t>
  </si>
  <si>
    <t>do C16/20 XF1</t>
  </si>
  <si>
    <t>ZÁHONOVÝ 1000/50/200 10 + 5,2 = 15,200 [A]</t>
  </si>
  <si>
    <t>Celkové množství = 15,200</t>
  </si>
  <si>
    <t>Položka zahrnuje:
dodání a pokládku betonových obrubníků o rozměrech předepsaných zadávací dokumentací
betonové lože i boční betonovou opěrku.</t>
  </si>
  <si>
    <t>917212</t>
  </si>
  <si>
    <t>ZÁHONOVÉ OBRUBY Z BETONOVÝCH OBRUBNÍKŮ ŠÍŘ 80MM</t>
  </si>
  <si>
    <t>Obrubník betonový do C16/20 XF1</t>
  </si>
  <si>
    <t>CHODNÍKOVÝ 1000/80/250 95,02 = 95,020 [A]</t>
  </si>
  <si>
    <t>Celkové množství = 95,020</t>
  </si>
  <si>
    <t>917224</t>
  </si>
  <si>
    <t>SILNIČNÍ A CHODNÍKOVÉ OBRUBY Z BETONOVÝCH OBRUBNÍKŮ ŠÍŘ 150MM</t>
  </si>
  <si>
    <t>Obrubník betonový do C20/25 XF3</t>
  </si>
  <si>
    <t>NÁJEZDOVÝ 1000/150/150 8 = 8,000 [C]</t>
  </si>
  <si>
    <t>Celkové množství = 8,000</t>
  </si>
  <si>
    <t>96</t>
  </si>
  <si>
    <t>BOURÁNÍ</t>
  </si>
  <si>
    <t>969246</t>
  </si>
  <si>
    <t>VYBOURÁNÍ POTRUBÍ DN DO 400MM KANALIZAČ</t>
  </si>
  <si>
    <t>BETONOVÉ POTRUBÍ 2,0 = 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</si>
  <si>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</si>
  <si>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969258</t>
  </si>
  <si>
    <t>VYBOURÁNÍ POTRUBÍ DN DO 600MM KANALIZAČ</t>
  </si>
  <si>
    <t>ODSTRANĚNÍ BET TRUB 1,5 = 1,500 [A]</t>
  </si>
  <si>
    <t>Celkové množství = 1,500</t>
  </si>
  <si>
    <t>POLOŽKA [!12393xODKOPAVKY] = 86,653 [B]</t>
  </si>
  <si>
    <t>Celkové množství = 86,653</t>
  </si>
  <si>
    <t>Položka [!12110xORNICE] = 10,325 [A]</t>
  </si>
  <si>
    <t>Celkové množství = 10,325</t>
  </si>
  <si>
    <t>Položka  [!11343xASFsPODKLADEM] * (1 - [!NebezpecnyOdpad] ) * [!ObjHmASF] = 47,971 [C]</t>
  </si>
  <si>
    <t>Celkové množství = 47,971</t>
  </si>
  <si>
    <t>POLOŽKA [!11352xObrubyBET] * 0,25 = 26,450 [B]</t>
  </si>
  <si>
    <t>Celkové množství = 26,450</t>
  </si>
  <si>
    <t>Položka  [!11343xASFsPODKLADEM] * ([!NebezpecnyOdpad] ) * [!ObjHmASF] = 2,525 [C]</t>
  </si>
  <si>
    <t>Celkové množství = 2,525</t>
  </si>
  <si>
    <t>HUTNÍCÍ ZKOUŠKA 2 = 2,000 [A]</t>
  </si>
  <si>
    <t>Odstranění živičné plochy 0,12 * 65,75 = 7,890 [A]</t>
  </si>
  <si>
    <t>Odstranění živičné plochy - podklad 0,20 * 65,75 = 13,150 [B]</t>
  </si>
  <si>
    <t>Celkové množství = 21,040</t>
  </si>
  <si>
    <t>Betonové obrubníky 52,90 * 2  = 105,800 [A]</t>
  </si>
  <si>
    <t>Celkové množství = 105,800</t>
  </si>
  <si>
    <t>1137</t>
  </si>
  <si>
    <t>FRÉZOVÁNÍ</t>
  </si>
  <si>
    <t>113764</t>
  </si>
  <si>
    <t>SPR</t>
  </si>
  <si>
    <t>FRÉZOVÁNÍ DRÁŽKY PRŮŘEZU DO 400MM2 V ASFALTOVÉ VOZOVCE</t>
  </si>
  <si>
    <t>Napojovací spára [!NapojovaciSpara] = 52,900 [A]</t>
  </si>
  <si>
    <t>Položka zahrnuje veškerou manipulaci s vybouranou sutí a s vybouranými hmotami vč. uložení na skládku.</t>
  </si>
  <si>
    <t>SEJMUTÍ ORNICE 0,15 * 115,23 = 17,285 [A]</t>
  </si>
  <si>
    <t>ZŮSTÁVÁ NA STAVBĚ - 0,15 * 46,40 = -6,960 [B]</t>
  </si>
  <si>
    <t>Ohumusování a osetí 0,15 * [!18241xOHUMUSOVANI] = 6,960 [A]</t>
  </si>
  <si>
    <t>Celkové množství = 6,960</t>
  </si>
  <si>
    <t>VÝKOPY 0,70 * 52,70 = 36,890 [A]</t>
  </si>
  <si>
    <t>SANACE 0,2 * 49,59 + 0,5 * 79,69 = 49,763 [C]</t>
  </si>
  <si>
    <t xml:space="preserve"> = 86,653</t>
  </si>
  <si>
    <t>ORNICE PRO ZPĚTNÉ OHUMUSOVÁNÍ 0,15 * [!18241xOHUMUSOVANI] = 6,960 [A]</t>
  </si>
  <si>
    <t>násypy pro navrhovanou komunikaci 16 + 0,55 * 52,70 = 44,985 [A]</t>
  </si>
  <si>
    <t>Celkové množství = 44,985</t>
  </si>
  <si>
    <t>Ohumusování a osetí [!18241xOHUMUSOVANI] = 46,400 [A]</t>
  </si>
  <si>
    <t>Založení trávníku 46,40 = 46,400 [A]</t>
  </si>
  <si>
    <t>Celkové množství = 46,400</t>
  </si>
  <si>
    <t>Ohumusování a osetí 0,05 *  [!18241xOHUMUSOVANI] = 2,320 [A]</t>
  </si>
  <si>
    <t>HURNĚNÍ PLÁNĚ 199,04 + 11,11 + 3,90 = 214,050 [B]</t>
  </si>
  <si>
    <t>Celkové množství = 214,050</t>
  </si>
  <si>
    <t>SANACE ŠD 32/63 TL. 500mm 0,50 * 79,69 = 39,845 [A]</t>
  </si>
  <si>
    <t>SANACE ŠD 32/63 TL. 200mm 0,20 * 49,59 = 9,918 [C]</t>
  </si>
  <si>
    <t>Celkové množství = 49,763</t>
  </si>
  <si>
    <t>SANACE 1,10 * 199,04 = 218,944 [A]</t>
  </si>
  <si>
    <t>Celkové množství = 218,944</t>
  </si>
  <si>
    <t>561</t>
  </si>
  <si>
    <t>Stmelené podklady</t>
  </si>
  <si>
    <t>56145</t>
  </si>
  <si>
    <t>210</t>
  </si>
  <si>
    <t>KAMENIVO ZPEVNĚNÉ CEMENTEM TL. DO 250MM</t>
  </si>
  <si>
    <t>C8/10</t>
  </si>
  <si>
    <t>BUS ZASTÁVKA TL. 210mm 79,69 = 79,690 [A]</t>
  </si>
  <si>
    <t>Celkové množství = 79,690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</si>
  <si>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</si>
  <si>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NÁSTUPIŠTĚ 25,95 + 1,45 * 25,95 = 63,578 [D]</t>
  </si>
  <si>
    <t>NÁSTUPIŠTĚ - PÍSKOVÁ 3,90 * 2 = 7,800 [F]</t>
  </si>
  <si>
    <t>NÁSTUPIŠTĚ - SLEPECKÁ 1,40 + 1,45 * 1,40 = 3,430 [G]</t>
  </si>
  <si>
    <t>Celkové množství = 74,808</t>
  </si>
  <si>
    <t>56335</t>
  </si>
  <si>
    <t>VOZOVKOVÉ VRSTVY ZE ŠTĚRKODRTI TL. DO 250MM</t>
  </si>
  <si>
    <t xml:space="preserve">SJEZD </t>
  </si>
  <si>
    <t>ZPOMALOVACÍ PRÁH [!Dlazba80barva] = 0,000 [B]</t>
  </si>
  <si>
    <t>UMĚLÁ VODÍCÍ LINIE [!UmelaLinie80] = 0,000 [C]</t>
  </si>
  <si>
    <t xml:space="preserve">VOZOVKA </t>
  </si>
  <si>
    <t>BUS ZASTÁVKA 2 * 79,69  = 159,380 [E]</t>
  </si>
  <si>
    <t>Celkové množství = 159,380</t>
  </si>
  <si>
    <t>581</t>
  </si>
  <si>
    <t>CB KRYTY</t>
  </si>
  <si>
    <t>58101</t>
  </si>
  <si>
    <t>PMB</t>
  </si>
  <si>
    <t>POLYMERBETON TL 40mm</t>
  </si>
  <si>
    <t>BUS ZASTÁVKA 79,69 = 79,690 [A]</t>
  </si>
  <si>
    <t>- položka zahrnuje pouze předepsanou povrchovou úpravu
- nezahrnuje žádný materiál</t>
  </si>
  <si>
    <t>5822</t>
  </si>
  <si>
    <t>KRYTY DLÁŽDĚNÉ Z DROBNÝCH KOSTEK</t>
  </si>
  <si>
    <t>58222</t>
  </si>
  <si>
    <t>DLÁŽDĚNÉ KRYTY Z DROBNÝCH KOSTEK DO LOŽE Z MC</t>
  </si>
  <si>
    <t>BUS, DROBNÁ KOSTKA 8/10 TL. 100mm 79,69 = 79,690 [A]</t>
  </si>
  <si>
    <t>DVO</t>
  </si>
  <si>
    <t>DLÁŽDĚNÉ KRYTY Z DROBNÝCH KOSTEK 8/10 DO LOŽE Z C 20/25 - DVOJLINKA</t>
  </si>
  <si>
    <t>DVOJLINKA Z KOSTEK 8/10 DO LOŽE Z C 20/25 - DVOJLINKA 11,11 = 11,110 [A]</t>
  </si>
  <si>
    <t>Celkové množství = 11,110</t>
  </si>
  <si>
    <t>582611</t>
  </si>
  <si>
    <t>Š6</t>
  </si>
  <si>
    <t>KRYTY Z BETON DLAŽDIC SE ZÁMKEM ŠEDÝCH TL 60MM DO LOŽE Z KAM</t>
  </si>
  <si>
    <t>NÁSTUPIŠTĚ 25,95 = 25,950 [B]</t>
  </si>
  <si>
    <t>Celkové množství = 25,950</t>
  </si>
  <si>
    <t>582614</t>
  </si>
  <si>
    <t>B6</t>
  </si>
  <si>
    <t>KRYTY Z BETON DLAŽDIC SE ZÁMKEM BAREV TL 60MM DO LOŽE Z KAM</t>
  </si>
  <si>
    <t>NÁSTUPIŠTĚ - PÍSKOVÁ 3,90 = 3,900 [B]</t>
  </si>
  <si>
    <t>Celkové množství = 3,900</t>
  </si>
  <si>
    <t>58261A</t>
  </si>
  <si>
    <t>B6n</t>
  </si>
  <si>
    <t>KRYTY Z BETON DLAŽDIC SE ZÁMKEM BAREV RELIÉF TL 60MM DO LOŽE Z KAM</t>
  </si>
  <si>
    <t xml:space="preserve">včetně dlažby bez fazetů v minimální šíři 250mm či hladké desky o rozměru 250x250mm podél všech slepeckých prvků (varovných a signálních pásů) dle NV 163/2002 Sb., ve znění nařízení vlády č. 312/2005 Sb. a nařízení_x000D_
 vlády č. 215/2016 Sb. a TN TZÚS 12.03.04-06_x000D_
</t>
  </si>
  <si>
    <t>NÁSTUPIŠTĚ 1,40 = 1,400 [A]</t>
  </si>
  <si>
    <t>Celkové množství = 1,400</t>
  </si>
  <si>
    <t>914113</t>
  </si>
  <si>
    <t>PŘE</t>
  </si>
  <si>
    <t>DOPRAVNÍ ZNAČKY ZÁKLADNÍ VELIKOSTI OCELOVÉ NEREFLEXNÍ - DEMONTÁŽ</t>
  </si>
  <si>
    <t>VČETNĚ ODVOZU A EKOLOGICKÉ LIKVIDACE</t>
  </si>
  <si>
    <t>přesun SDZ [!914912] = 3,000 [A]</t>
  </si>
  <si>
    <t>Celkové množství = 3,000</t>
  </si>
  <si>
    <t>Položka zahrnuje odstranění, demontáž a odklizení materiálu s odvozem na předepsané místo</t>
  </si>
  <si>
    <t>C7a 2 = 2,000 [A]</t>
  </si>
  <si>
    <t>IJ4b 1 = 1,000 [B]</t>
  </si>
  <si>
    <t xml:space="preserve"> = 3,000</t>
  </si>
  <si>
    <t>914172</t>
  </si>
  <si>
    <t>DOPRAVNÍ ZNAČKY ZÁKLADNÍ VELIKOSTI HLINÍKOVÉ FÓLIE TŘ 2 - MONTÁŽ S PŘEMÍSTĚNÍM</t>
  </si>
  <si>
    <t>položka zahrnuje:
- dopravu demontované značky z dočasné skládky
- osazení a montáž značky na místě určeném projektem
- nutnou opravu poškozených částí
nezahrnuje dodávku značky</t>
  </si>
  <si>
    <t>914912</t>
  </si>
  <si>
    <t>SLOUPKY A STOJKY DZ Z OCEL TRUBEK ZABETON MONTÁŽ S PŘESUNEM</t>
  </si>
  <si>
    <t>přesun SDZ 3 = 3,000 [A]</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</si>
  <si>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</si>
  <si>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914913</t>
  </si>
  <si>
    <t>SLOUPKY A STOJKY DZ Z OCEL TRUBEK ZABETON DEMONTÁŽ</t>
  </si>
  <si>
    <t>PŘESUN SDZ [!914912] = 3,000 [A]</t>
  </si>
  <si>
    <t>SLOUPKY SDZ 5 = 5,000 [A]</t>
  </si>
  <si>
    <t>915</t>
  </si>
  <si>
    <t>VDZ - VODOROVNÉ DOPRAVNÍ ZAŘÍZENÍ TP70</t>
  </si>
  <si>
    <t>915111</t>
  </si>
  <si>
    <t>VODOROVNÉ DOPRAVNÍ ZNAČENÍ BARVOU HLADKÉ - DODÁVKA A POKLÁDKA</t>
  </si>
  <si>
    <t>PŘEDZNAČENÍ [!VDZplastemHLADKE] = 20,070 [A]</t>
  </si>
  <si>
    <t>Celkové množství = 20,070</t>
  </si>
  <si>
    <t>položka zahrnuje:
- dodání a pokládku nátěrového materiálu (měří se pouze natíraná plocha)
- předznačení a reflexní úpravu</t>
  </si>
  <si>
    <t>915211</t>
  </si>
  <si>
    <t>VODOROVNÉ DOPRAVNÍ ZNAČENÍ PLASTEM HLADKÉ - DODÁVKA A POKLÁDKA</t>
  </si>
  <si>
    <t>V4 (0,250) 3,75 = 3,750 [A]</t>
  </si>
  <si>
    <t>V4 (0,5 / 0,5 / 0,25)  5,32 = 5,320 [B]</t>
  </si>
  <si>
    <t xml:space="preserve">V4 (0,125) </t>
  </si>
  <si>
    <t xml:space="preserve">PŘECHODD </t>
  </si>
  <si>
    <t xml:space="preserve">ČÁRA GARÁŽE </t>
  </si>
  <si>
    <t xml:space="preserve">V2b Š=0,125 ( 1,5 / 1,5 ) </t>
  </si>
  <si>
    <t>V11a (BUS) 11 = 11,000 [G]</t>
  </si>
  <si>
    <t>91552</t>
  </si>
  <si>
    <t>VODOR DOPRAV ZNAČ - PÍSMENA</t>
  </si>
  <si>
    <t>V11a (BUS) 3 * 1 = 3,000 [A]</t>
  </si>
  <si>
    <t xml:space="preserve">ČÍSLA  </t>
  </si>
  <si>
    <t>položka zahrnuje:
- dodání a pokládku nátěrového materiálu
- předznačení a reflexní úpravu</t>
  </si>
  <si>
    <t>ZÁHONOVÝ 1000/50/200 4,36 = 4,360 [A]</t>
  </si>
  <si>
    <t>Celkové množství = 4,360</t>
  </si>
  <si>
    <t>CHODNÍKOVÝ 1000/80/250 15,5 = 15,500 [A]</t>
  </si>
  <si>
    <t>Celkové množství = 15,500</t>
  </si>
  <si>
    <t>SILNIČNÍ 1000/150/250 52,7 - 8 - 4 - 15 = 25,700 [A]</t>
  </si>
  <si>
    <t>PŘECHODOVÝ 1000/150/150-250 4 = 4,000 [B]</t>
  </si>
  <si>
    <t>Celkové množství = 37,700</t>
  </si>
  <si>
    <t>91725</t>
  </si>
  <si>
    <t>NÁSTUPIŠTNÍ OBRUBNÍKY BETONOVÉ</t>
  </si>
  <si>
    <t xml:space="preserve">pro výšku podsádky nástupní hrany dle projektové dokumentace </t>
  </si>
  <si>
    <t>PŘÍMÝ 11 = 11,000 [A]</t>
  </si>
  <si>
    <t>NÁBĚHOVÝ 2 = 2,000 [B]</t>
  </si>
  <si>
    <t>PŘECHODOVÝ 2 = 2,000 [C]</t>
  </si>
  <si>
    <t>Celkové množství = 15,000</t>
  </si>
  <si>
    <t>919</t>
  </si>
  <si>
    <t>Ostatní práce - řezání</t>
  </si>
  <si>
    <t>919111</t>
  </si>
  <si>
    <t>ŘEZÁNÍ ASFALTOVÉHO KRYTU VOZOVEK TL DO 50MM</t>
  </si>
  <si>
    <t>položka zahrnuje řezání vozovkové vrstvy v předepsané tloušťce, včetně spotřeby vody</t>
  </si>
  <si>
    <t>919112</t>
  </si>
  <si>
    <t>ŘEZÁNÍ ASFALTOVÉHO KRYTU VOZOVEK TL DO 100MM</t>
  </si>
  <si>
    <t>919113</t>
  </si>
  <si>
    <t>ŘEZÁNÍ ASFALTOVÉHO KRYTU VOZOVEK TL DO 150MM</t>
  </si>
  <si>
    <t>931</t>
  </si>
  <si>
    <t>Dilatační zařízení</t>
  </si>
  <si>
    <t>931314</t>
  </si>
  <si>
    <t>TĚSNĚNÍ DILATAČ SPAR ASF ZÁLIVKOU PRŮŘ DO 400MM2</t>
  </si>
  <si>
    <t>NAPOJOVACÍ SPÁRA</t>
  </si>
  <si>
    <t>ZAŘÍZNUTÍ A ZALITÍ NAPOJOVACÍ SPÁRY 52,90 = 52,900 [A]</t>
  </si>
  <si>
    <t>Celkové množství = 52,900</t>
  </si>
  <si>
    <t>položka zahrnuje dodávku a osazení předepsaného materiálu, očištění ploch spáry před úpravou, očištění okolí spáry po úpravě
nezahrnuje těsnící profil</t>
  </si>
  <si>
    <t>POLOŽKA [!13293xVYKOPYxRYHY] = 18,400 [A]</t>
  </si>
  <si>
    <t>Celkové množství = 18,400</t>
  </si>
  <si>
    <t>VO 3,75 + 14,65 = 18,400 [A]</t>
  </si>
  <si>
    <t>VO 48,83 = 48,830 [F]</t>
  </si>
  <si>
    <t>Celkové množství = 48,830</t>
  </si>
  <si>
    <t>272314</t>
  </si>
  <si>
    <t>ZÁKLADY Z PROSTÉHO BETONU DO C25/30</t>
  </si>
  <si>
    <t>PATKY SLOUPŮ VO 6,59 = 6,590 [A]</t>
  </si>
  <si>
    <t>Celkové množství = 6,590</t>
  </si>
  <si>
    <t>70</t>
  </si>
  <si>
    <t>Silno a slabo proud - včeobecné práce</t>
  </si>
  <si>
    <t>702212</t>
  </si>
  <si>
    <t>VO</t>
  </si>
  <si>
    <t>KABELOVÁ CHRÁNIČKA ZEMNÍ DN PŘES 100 DO 200 MM</t>
  </si>
  <si>
    <t>KABEL VO DN110 [!742H22xKABELxVO] = 140,000 [A]</t>
  </si>
  <si>
    <t>Celkové množství = 140,000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</si>
  <si>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</si>
  <si>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</si>
  <si>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</si>
  <si>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Zakrytí kabelu výstražnou folií PVC, šířka 33 cm  [!742H22xKABELxVO] = 140,000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</si>
  <si>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</si>
  <si>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t>
  </si>
  <si>
    <t>Silnoproud</t>
  </si>
  <si>
    <t>741911</t>
  </si>
  <si>
    <t>UZEMŇOVACÍ VODIČ V ZEMI FEZN DO 120 MM2</t>
  </si>
  <si>
    <t>ZEMNÍCÍ DRÁT VO [!742H22xKABELxVO] = 140,000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</si>
  <si>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</si>
  <si>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</si>
  <si>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</si>
  <si>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SPOJOVÁNÍ ZEMNĚNÍ [!742H22xKABELxVO] / 20 = 7,000</t>
  </si>
  <si>
    <t>STOŽÁR VO [!VOsloupVOvDo12m] * 2 = 6,000 [B]</t>
  </si>
  <si>
    <t>Celkové množství = 13,000</t>
  </si>
  <si>
    <t>1. Položka obsahuje:
 – tvarování, přípravu spojů
 – svařování
 – ochranný nátěr spoje dle příslušných norem
2. Položka neobsahuje:
 X
3. Způsob měření:
Udává se počet kusů kompletní konstrukce nebo práce.</t>
  </si>
  <si>
    <t>742H22</t>
  </si>
  <si>
    <t>KABEL NN ČTYŘ- A PĚTIŽÍLOVÝ AL S PLASTOVOU IZOLACÍ OD 4 DO 16 MM2</t>
  </si>
  <si>
    <t>KABEL VO 140 = 140,000 [A]</t>
  </si>
  <si>
    <t>1. Položka obsahuje:
 – manipulace a uložení kabelu (do země, chráničky, kanálu, na rošty, na TV a pod.)
2. Položka neobsahuje:
 – příchytky, spojky, koncovky, chráničky apod.
3. Způsob měření:
Měří se metr délkový.</t>
  </si>
  <si>
    <t>742L22</t>
  </si>
  <si>
    <t>UKONČENÍ DVOU AŽ PĚTIŽÍLOVÉHO KABELU KABELOVOU SPOJKOU OD 4 DO 16 MM2</t>
  </si>
  <si>
    <t>UKONČENÍ KABELŮ 2 * [!VOsloupVOvDo12m] = 6,000 [B]</t>
  </si>
  <si>
    <t>1. Položka obsahuje:
 – všechny práce spojené s úpravou kabelů pro montáž včetně veškerého příslušentsví
2. Položka neobsahuje:
 X
3. Způsob měření:
Udává se počet kusů kompletní konstrukce nebo práce.</t>
  </si>
  <si>
    <t>742P13</t>
  </si>
  <si>
    <t>ZATAŽENÍ KABELU DO CHRÁNIČKY - KABEL DO 4 KG/M</t>
  </si>
  <si>
    <t>VO [!742H22xKABELxVO] = 140,000 [A]</t>
  </si>
  <si>
    <t>1. Položka obsahuje:
 – montáž kabelu o váze do 4 kg/m do chráničky/ kolektoru
2. Položka neobsahuje:
 X
3. Způsob měření:
Měří se metr délkový.</t>
  </si>
  <si>
    <t>742Z23</t>
  </si>
  <si>
    <t>DEM</t>
  </si>
  <si>
    <t>DEMONTÁŽ KABELOVÉHO VEDENÍ NN</t>
  </si>
  <si>
    <t>DEMONTÁŽ STÁVAJÍCÍHO KABELU 100,52 = 100,520 [A]</t>
  </si>
  <si>
    <t>Celkové množství = 100,520</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</si>
  <si>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3. Způsob měření:
Měří se metr délkový.</t>
  </si>
  <si>
    <t>743112</t>
  </si>
  <si>
    <t>OSVĚTLOVACÍ STOŽÁR  SKLOPNÝ ŽÁROVĚ ZINKOVANÝ DÉLKY PŘES 6,5 DO 12 M</t>
  </si>
  <si>
    <t>SLOUP 10m 3 = 3,000 [A]</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</si>
  <si>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</si>
  <si>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743142</t>
  </si>
  <si>
    <t>VÝLOŽNÍK S DÉLKOU VYLOŽENÍ DO 3 M</t>
  </si>
  <si>
    <t>VÝLOŽNÍK 2m 3 = 3,000 [B]</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</si>
  <si>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</si>
  <si>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</si>
  <si>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</si>
  <si>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VO [!VOsloupVOvDo12m] = 3,000 [A]</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</si>
  <si>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</si>
  <si>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</si>
  <si>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</si>
  <si>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STÁVAJÍCÍHO STOŽÁRU 3 = 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</si>
  <si>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</si>
  <si>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747701</t>
  </si>
  <si>
    <t>DOKONČOVACÍ MONTÁŽNÍ PRÁCE NA ELEKTRICKÉM ZAŘÍZENÍ</t>
  </si>
  <si>
    <t>HOD</t>
  </si>
  <si>
    <t>napojení na stávající vedení, do stávajícího rozvaděče 4 * [!742H22xKABELxVO] / [!742H22xKABELxVO] = 4,000 [A]</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</si>
  <si>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</si>
  <si>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</si>
  <si>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</si>
  <si>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NAPOJENÍ 5 * [!742H22xKABELxVO] / [!742H22xKABELxVO] = 5,000 [A]</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</si>
  <si>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</si>
  <si>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747705</t>
  </si>
  <si>
    <t>MANIPULACE NA ZAŘÍZENÍCH PROVÁDĚNÉ PROVOZOVATELEM</t>
  </si>
  <si>
    <t>NAPOJENÍ 10 * [!742H22xKABELxVO] / [!742H22xKABELxVO]  = 10,000 [A]</t>
  </si>
  <si>
    <t>NAPOJENÍ 4 * [!VOsloupVOvDo12m] = 12,000 [E]</t>
  </si>
  <si>
    <t>Celkové množství = 22,000</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</si>
  <si>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</si>
  <si>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</si>
  <si>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</si>
  <si>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REVIZE VO [!742H22xKABELxVO] / [!742H22xKABELxVO]  = 1,000 [B]</t>
  </si>
  <si>
    <t>1. Položka obsahuje:
 – revizi autorizovaným revizním technikem na zařízeních trakčního vedení podle požadavku ČSN, včetně hodnocení
2. Položka neobsahuje:
 X
3. Způsob měření:
Udává se počet kusů kompletní konstrukce nebo práce.</t>
  </si>
  <si>
    <t>POLOŽKA [!13293xVYKOPYxRYHY] = 1,250 [A]</t>
  </si>
  <si>
    <t>Celkové množství = 1,250</t>
  </si>
  <si>
    <t>VO 1,25 = 1,250 [A]</t>
  </si>
  <si>
    <t>VO 0,065 * 16 = 1,040 [A]</t>
  </si>
  <si>
    <t>Celkové množství = 1,040</t>
  </si>
  <si>
    <t>VO 5,6 = 5,600 [B]</t>
  </si>
  <si>
    <t>Celkové množství = 5,600</t>
  </si>
  <si>
    <t>ZÁKLADY VO 2,20 = 2,200 [A]</t>
  </si>
  <si>
    <t>Celkové množství = 2,200</t>
  </si>
  <si>
    <t>KABEL VO DN110 [!742H22xKABELxVO] = 16,000 [A]</t>
  </si>
  <si>
    <t>Zakrytí kabelu výstražnou folií PVC, šířka 33 cm  [!742H22xKABELxVO] = 16,000 [A]</t>
  </si>
  <si>
    <t>ZEMNÍCÍ DRÁT VO [!742H22xKABELxVO] = 16,000 [A]</t>
  </si>
  <si>
    <t>SPOJOVÁNÍ ZEMNĚNÍ [!742H22xKABELxVO] / 20 = 0,800</t>
  </si>
  <si>
    <t>Celkové množství = 0,800</t>
  </si>
  <si>
    <t>KABEL VO 16 = 16,000 [A]</t>
  </si>
  <si>
    <t>UKONČENÍ KABELŮ 2 * [!VOsloupVOvDo12m] = 2,000 [B]</t>
  </si>
  <si>
    <t>VO [!742H22xKABELxVO] = 16,000 [A]</t>
  </si>
  <si>
    <t>DEMONTÁŽ STÁVAJÍCÍHO KABELU 55 = 55,000 [A]</t>
  </si>
  <si>
    <t>Celkové množství = 55,000</t>
  </si>
  <si>
    <t>SLOUP 10m 1 = 1,000 [A]</t>
  </si>
  <si>
    <t>VÝLOŽNÍK 2m 1 = 1,000 [B]</t>
  </si>
  <si>
    <t>SVÍTIDLO VO [!VOsloupVOvDo12m] = 1,000 [A]</t>
  </si>
  <si>
    <t>DEMONTÁŽ STÁVAJÍCÍHO STOŽÁRU 1 = 1,000 [A]</t>
  </si>
  <si>
    <t>747541</t>
  </si>
  <si>
    <t>MĚŘENÍ INTENZITY OSVĚTLENÍ INSTALOVANÉHO V ROZSAHU TOHOTO SO/PS</t>
  </si>
  <si>
    <t>měření osvětlení, protokol [!742H22xKABELxVO] / [!742H22xKABELxVO]  = 1,000 [A]</t>
  </si>
  <si>
    <t>1. Položka obsahuje:
 – cenu za měření dle příslušných norem a předpisů, včetně vystavení protokolu
2. Položka neobsahuje:
 X
3. Způsob měření:
Udává se počet kusů kompletní konstrukce nebo práce.</t>
  </si>
  <si>
    <t>napojení na stávající vedení, do stávajícího rozvaděče 2 * [!742H22xKABELxVO] / [!742H22xKABELxVO] = 2,000 [A]</t>
  </si>
  <si>
    <t>NAPOJENÍ 2 * 2 * [!742H22xKABELxVO] / [!742H22xKABELxVO] = 4,000 [A]</t>
  </si>
  <si>
    <t>0</t>
  </si>
  <si>
    <t>Všeobecné konstrukce a práce</t>
  </si>
  <si>
    <t>03710</t>
  </si>
  <si>
    <t xml:space="preserve">DIO A DIR - PROVEDENÍ OPATŘENÍ - DOČASNÉ DOPRAVNÍ ZNAČENÍ </t>
  </si>
  <si>
    <t>Zajištění opatření DIR včetně provozu a nájmu dočasné světelné signalizace</t>
  </si>
  <si>
    <t>POMOC PRÁCE ZAJIŠŤ NEBO ZŘÍZ OBJÍŽĎKY A PŘÍSTUP CESTY 1 = 1,000 [A]</t>
  </si>
  <si>
    <t>zahrnuje objednatelem povolené náklady na požadovaná zařízení zhotovitele</t>
  </si>
  <si>
    <t>03720</t>
  </si>
  <si>
    <t>DIO A DIR - 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</si>
  <si>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ap.    
Trasy pro pěší v souladu s vyhl. č. 398/2009 Sb., o obecných technických požadavcích zabezpečujících bezbariérové užívání staveb.       
Po dobu realizace stavby zajištěn přístup k objektům pro složky IZS.</t>
  </si>
  <si>
    <t>DIO A DIR - POMOC PRÁCE ZAJIŠŤ NEBO ZŘÍZ REGULACI A OCHRANU DOPRAVY 1 = 1,000 [A]</t>
  </si>
  <si>
    <t>027</t>
  </si>
  <si>
    <t>Pomocné práce zřizující nebo zajišťující</t>
  </si>
  <si>
    <t>02710</t>
  </si>
  <si>
    <t>DIO A DIR - POMOC PRÁCE ZŘÍZ NEBO ZAJIŠŤ OBJÍŽĎKY A PŘÍSTUP CESTY - PROJEDNÁNÍ OPATŘENÍ</t>
  </si>
  <si>
    <t>PROJEDNÁNÍ 1 = 1,000 [A]</t>
  </si>
  <si>
    <t>zahrnuje veškeré náklady spojené s objednatelem požadovanými zařízeními</t>
  </si>
  <si>
    <t>02730</t>
  </si>
  <si>
    <t>POMOC PRÁCE ZŘÍZ NEBO ZAJIŠŤ OCHRANU INŽENÝRSKÝCH SÍTÍ + VYTYČENÍ</t>
  </si>
  <si>
    <t>Zajištění inženýrských sítí před zahájením stavebních prací a během realizace stavby dle požadavku správců.    
Nutné vytyčení všech podzemních sítí s protokolárním zápisem příslušných správců.    
Přesnou polohu podzemních vedení ověřit ručně kopanými sondami. Přechody nutno ochránit.</t>
  </si>
  <si>
    <t>SÍTĚ 1 = 1,000 [A]</t>
  </si>
  <si>
    <t>028</t>
  </si>
  <si>
    <t>Průzkumné práce</t>
  </si>
  <si>
    <t>02811</t>
  </si>
  <si>
    <t xml:space="preserve">PASPORT - PRŮZKUMNÉ PRÁCE GEOTECHNICKÉ NA POVRCHU </t>
  </si>
  <si>
    <t>Zajištění a zdokumentování stávajícího stavu zástavby a objektů, které mohou být dotčeny stavbou před započetím, v průběhu a na konci stavebních prací</t>
  </si>
  <si>
    <t>PASPORT  1 = 1,000 [A]</t>
  </si>
  <si>
    <t>02910</t>
  </si>
  <si>
    <t>OSTATNÍ POŽADAVKY - ZEMĚMĚŘIČSKÁ MĚŘENÍ</t>
  </si>
  <si>
    <t>Veškerá zaměření nutná k realizaci díla (např. vytyčení stavby, potřebná zaměření a geodetické práce v průběhu výstavby, obvod staveniště apod.) a k uvedení stavby do užívání a řádnému předání dokončeného díla. Včetně ochrany vytyčovacích bodů.      
3x tištěná + 1xCD</t>
  </si>
  <si>
    <t>OSTATNÍ POŽADAVKY - ZEMĚMĚŘIČSKÁ MĚŘENÍ 1 = 1,000 [A]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</si>
  <si>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</si>
  <si>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</si>
  <si>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</si>
  <si>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konstrukčních vrstev a celkových plošných a délkových výměr.</t>
  </si>
  <si>
    <t>GEODETICKÉ PRÁCE 1 = 1,000 [A]</t>
  </si>
  <si>
    <t>02960</t>
  </si>
  <si>
    <t>BOZP - OSTATNÍ POŽADAVKY - ODBORNÝ DOZOR</t>
  </si>
  <si>
    <t>náklady na zajištění a udržování staveniště v soulasu s požadavky nářízení týkahjících se zajištění bezpečnosti na staveništi (BOZP a PO), jako i náklady na pořízení a udržování OPPP</t>
  </si>
  <si>
    <t>BOZP 1 = 1,000 [A]</t>
  </si>
  <si>
    <t>zahrnuje veškeré náklady spojené s objednatelem požadovaným dozorem</t>
  </si>
  <si>
    <t>02990</t>
  </si>
  <si>
    <t>OSTATNÍ POŽADAVKY - INFORMAČNÍ TABULE</t>
  </si>
  <si>
    <t>Jedná o info ceduli stavby s údaji požadovanými poskytovateli dotací Náklady na zřízení informační tabule (2ks na celou stavbu) s údaji o stavbě s textem dle vzoru objednatele SFDI, včetně ukotvení.  Po ukončení stavby odstranění.</t>
  </si>
  <si>
    <t>INFORMAČNÍ TABULE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</si>
  <si>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</si>
  <si>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0294</t>
  </si>
  <si>
    <t>Vypracování dokumentace</t>
  </si>
  <si>
    <t>02943</t>
  </si>
  <si>
    <t xml:space="preserve">RDS / VDS - OSTATNÍ POŽADAVKY - VYPRACOVÁNÍ RDS / VDS </t>
  </si>
  <si>
    <t>dokumentace bude požadovaná  (počet výtisků, paré a CD v el. podobě dle SOD) objednatelem včetně dokumentace v elektronické podobě 1x CD     
cena za vypracování - RDS (realizační dokumentace stavby). Realizční dokumentace bude zpracována na všechny trvalé stavební objekty.</t>
  </si>
  <si>
    <t>VYPRACOVÁNÍ RDS / VDS  1 = 1,000 [A]</t>
  </si>
  <si>
    <t>02944</t>
  </si>
  <si>
    <t xml:space="preserve">DSPS - OSTAT POŽADAVKY - DOKUMENTACE SKUTEČ PROVEDENÍ V DIGIT FORMĚ </t>
  </si>
  <si>
    <t xml:space="preserve">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*.dwg_x000D_
</t>
  </si>
  <si>
    <t>DOKUMENTACE SKUTEČ PROVEDENÍ V DIGIT FORMĚ  1 = 1,000 [A]</t>
  </si>
  <si>
    <t>02945</t>
  </si>
  <si>
    <t>OSTAT POŽADAVKY - GEOMETRICKÝ PLÁN</t>
  </si>
  <si>
    <t>Geometrický plán pro majetkové vypořádání vlastnických vztahů, potrvzený katastrálním úřadem.       
12x tiskem</t>
  </si>
  <si>
    <t>OSTAT POŽADAVKY - GEOMETRICKÝ PLÁN 1 = 1,000 [A]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</si>
  <si>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</si>
  <si>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</si>
  <si>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</si>
  <si>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 xml:space="preserve">Fotodokumentace stavby 1x měsíčně sada barevných fotografií v tištěné i elektronické formě 3x závěrečná fotodokumentace v albu s popisem v tištěné i elektronické 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DVD._x000D_
</t>
  </si>
  <si>
    <t>FOTODOKUMENTACE 1 = 1,000 [A]</t>
  </si>
  <si>
    <t>položka zahrnuje:
- fotodokumentaci zadavatelem požadovaného děje a konstrukcí v požadovaných časových intervalech
- zadavatelem specifikované výstupy (fotografie v papírovém a digitálním formátu) v požadovaném počtu</t>
  </si>
  <si>
    <t>031</t>
  </si>
  <si>
    <t>Zařízení staveniště</t>
  </si>
  <si>
    <t>03100</t>
  </si>
  <si>
    <t>ZAŘÍZENÍ STAVENIŠTĚ - ZŘÍZENÍ, PROVOZ, DEMONTÁŽ</t>
  </si>
  <si>
    <t>ZAŘÍZENÍ STAVENIŠTĚ 1 = 1,000 [A]</t>
  </si>
  <si>
    <t>zahrnuje objednatelem povolené náklady na pořízení (event. pronájem), provozování, udržování a likvidaci zhotovitelova zařízení</t>
  </si>
  <si>
    <t>Seznam figur</t>
  </si>
  <si>
    <t>Značka</t>
  </si>
  <si>
    <t>Výměra</t>
  </si>
  <si>
    <t>SO</t>
  </si>
  <si>
    <t>F</t>
  </si>
  <si>
    <t>Dlazba80barva</t>
  </si>
  <si>
    <t>DLAŽBA TL. 80 BAREVNÁ</t>
  </si>
  <si>
    <t>=</t>
  </si>
  <si>
    <t>582614B6i</t>
  </si>
  <si>
    <t>13193xVYKOPYxJAMY</t>
  </si>
  <si>
    <t>96616</t>
  </si>
  <si>
    <t>Dlazba60barvaSLEPEC</t>
  </si>
  <si>
    <t>DLAŽBA TL. 60 BEREVNÁ SLEPECKÁ</t>
  </si>
  <si>
    <t>NapojovaciSpara</t>
  </si>
  <si>
    <t>FP</t>
  </si>
  <si>
    <t>167,6 + 50,95</t>
  </si>
  <si>
    <t>11351</t>
  </si>
  <si>
    <t>11317</t>
  </si>
  <si>
    <t>ACP16plus60mm</t>
  </si>
  <si>
    <t>ACP 16+ tloušťka 60mm</t>
  </si>
  <si>
    <t>113743xFrezovani50mm</t>
  </si>
  <si>
    <t>742G12CYKYJ</t>
  </si>
  <si>
    <t>DLAŽBA TL. 80 - ŠEDÁ</t>
  </si>
  <si>
    <t>5,30</t>
  </si>
  <si>
    <t>ACP16plus90mm</t>
  </si>
  <si>
    <t>NebezpecnyOdpad</t>
  </si>
  <si>
    <t>POMĚR ASFALTŮ JAKO NEBEZPEČNÝ ODPAD</t>
  </si>
  <si>
    <t>75L421</t>
  </si>
  <si>
    <t>ObjHmASF</t>
  </si>
  <si>
    <t>283,16</t>
  </si>
  <si>
    <t>742I21CYKYJ</t>
  </si>
  <si>
    <t>ODKOPÁVKY -&gt; HORNINY</t>
  </si>
  <si>
    <t>0,20 * 325,40</t>
  </si>
  <si>
    <t>-28,17</t>
  </si>
  <si>
    <t>96653</t>
  </si>
  <si>
    <t>11345xBETsPODKLADEM</t>
  </si>
  <si>
    <t>1,66 * 8</t>
  </si>
  <si>
    <t>SKLVZD</t>
  </si>
  <si>
    <t>VZDÁLENOST NA SKLÁDKU</t>
  </si>
  <si>
    <t>20</t>
  </si>
  <si>
    <t>Dlazba60</t>
  </si>
  <si>
    <t>DLAŽBA TL. 60mm - ŠEDÁ</t>
  </si>
  <si>
    <t>BETONOVÉ POTRUBÍ DN400</t>
  </si>
  <si>
    <t>2,0</t>
  </si>
  <si>
    <t>11333xPodkladxPM</t>
  </si>
  <si>
    <t>Odstranění podkladu - penetrační makadam</t>
  </si>
  <si>
    <t>742J31TCEKFY</t>
  </si>
  <si>
    <t>3,20 + 1,60</t>
  </si>
  <si>
    <t>75C511</t>
  </si>
  <si>
    <t>75H142</t>
  </si>
  <si>
    <t>SMA11plus40mm</t>
  </si>
  <si>
    <t>11346</t>
  </si>
  <si>
    <t>56330xMLAT</t>
  </si>
  <si>
    <t>11348</t>
  </si>
  <si>
    <t>96615_BETON</t>
  </si>
  <si>
    <t>UmelaLinie60</t>
  </si>
  <si>
    <t>ObjHmBET</t>
  </si>
  <si>
    <t>Dlazba80barvaSLEPEC</t>
  </si>
  <si>
    <t>11316PANELY</t>
  </si>
  <si>
    <t>ObjHmCIH</t>
  </si>
  <si>
    <t>Objemová hmotnosti cihel</t>
  </si>
  <si>
    <t>2,2</t>
  </si>
  <si>
    <t>742H22xKABELxVO</t>
  </si>
  <si>
    <t>140</t>
  </si>
  <si>
    <t>Dlazba60barva</t>
  </si>
  <si>
    <t>56361</t>
  </si>
  <si>
    <t>582611ROV</t>
  </si>
  <si>
    <t>113741xFrezovani30mm</t>
  </si>
  <si>
    <t>96614_CIHLY</t>
  </si>
  <si>
    <t>Bourané zdivo</t>
  </si>
  <si>
    <t>574A44</t>
  </si>
  <si>
    <t>0,15 * 402,71</t>
  </si>
  <si>
    <t>-42,474</t>
  </si>
  <si>
    <t>743141_SLOUP_PP</t>
  </si>
  <si>
    <t>ACP16plus80mm</t>
  </si>
  <si>
    <t>91794</t>
  </si>
  <si>
    <t>11353.PŘL</t>
  </si>
  <si>
    <t>PŘELOŽENÍ OBRUB</t>
  </si>
  <si>
    <t>96617_DŘEVO</t>
  </si>
  <si>
    <t>ODSTRAŇOVANÉ DŘEVĚNÉ KONSTRUKCE</t>
  </si>
  <si>
    <t>ObjHmDŘE</t>
  </si>
  <si>
    <t>Objemová hmostnost dřeva</t>
  </si>
  <si>
    <t>0,8</t>
  </si>
  <si>
    <t>75H11Y_DŘEV_SLOUP</t>
  </si>
  <si>
    <t>VOsloupVOvDo12m</t>
  </si>
  <si>
    <t>3</t>
  </si>
  <si>
    <t>ACL16plus60mm</t>
  </si>
  <si>
    <t>75C521</t>
  </si>
  <si>
    <t>96618_KOV</t>
  </si>
  <si>
    <t>11354xKrajnikyKAM</t>
  </si>
  <si>
    <t>ACP16plus50mm</t>
  </si>
  <si>
    <t>113741xFrezovani20mm</t>
  </si>
  <si>
    <t>Frézování asfaltů tl. 20mm</t>
  </si>
  <si>
    <t>113744xFrezovani60mm</t>
  </si>
  <si>
    <t>28,17</t>
  </si>
  <si>
    <t>VOsloupVOvDo6m</t>
  </si>
  <si>
    <t>75H141</t>
  </si>
  <si>
    <t>MEZISKLADKA</t>
  </si>
  <si>
    <t>ObjHmKAM</t>
  </si>
  <si>
    <t>Objemová hmotnost kameniva</t>
  </si>
  <si>
    <t>2,4</t>
  </si>
  <si>
    <t>113745xFrezovani80mm</t>
  </si>
  <si>
    <t>79,70 + 21,2</t>
  </si>
  <si>
    <t xml:space="preserve">2,24 + 7 </t>
  </si>
  <si>
    <t>2</t>
  </si>
  <si>
    <t>87314xPOTRUBIxPLYN</t>
  </si>
  <si>
    <t>899901</t>
  </si>
  <si>
    <t>0,12 * 126,72</t>
  </si>
  <si>
    <t>0,20 * 126,72</t>
  </si>
  <si>
    <t>11332xPodkladSD</t>
  </si>
  <si>
    <t>PODKLAD ZE ŠTĚRKODRTI</t>
  </si>
  <si>
    <t>1,5</t>
  </si>
  <si>
    <t xml:space="preserve">0,2 * 8,28 + 0,2 * ( 13,50 + 1 ) </t>
  </si>
  <si>
    <t>742I31CYKYJ</t>
  </si>
  <si>
    <t>582613</t>
  </si>
  <si>
    <t>11347</t>
  </si>
  <si>
    <t>113742xFrezovani40mm</t>
  </si>
  <si>
    <t>45161</t>
  </si>
  <si>
    <t>123,19</t>
  </si>
  <si>
    <t>VDZplastemHLADKE</t>
  </si>
  <si>
    <t>VODOROVNÉ DOPRAVNÍ ZNAČENÍ - HLADKÉ PLASTEM</t>
  </si>
  <si>
    <t>702231_CETIN</t>
  </si>
  <si>
    <t>96687xVybouraniUV</t>
  </si>
  <si>
    <t>ACO11plusTL40mm</t>
  </si>
  <si>
    <t>0,70 * 52,70</t>
  </si>
  <si>
    <t>0,2 * 49,59 + 0,5 * 79,69</t>
  </si>
  <si>
    <t>52,90</t>
  </si>
  <si>
    <t>465512xLomovyKamen</t>
  </si>
  <si>
    <t>3,75</t>
  </si>
  <si>
    <t>5,32</t>
  </si>
  <si>
    <t>11</t>
  </si>
  <si>
    <t>3,90</t>
  </si>
  <si>
    <t>ACP16plus70mm</t>
  </si>
  <si>
    <t>25,95</t>
  </si>
  <si>
    <t>UmelaLinie80</t>
  </si>
  <si>
    <t>Dlazba80</t>
  </si>
  <si>
    <t>1,40</t>
  </si>
  <si>
    <t>11315xKrytBET</t>
  </si>
  <si>
    <t>0,12 * 65,75</t>
  </si>
  <si>
    <t>0,20 * 65,75</t>
  </si>
  <si>
    <t xml:space="preserve">52,90 * 2 </t>
  </si>
  <si>
    <t>16</t>
  </si>
  <si>
    <t>0,50 * 79,69</t>
  </si>
  <si>
    <t>0,20 * 49,59</t>
  </si>
  <si>
    <t>1</t>
  </si>
  <si>
    <t>13293xVYKOPYxRYHY</t>
  </si>
  <si>
    <t>46,40</t>
  </si>
  <si>
    <t>0,15 * 115,23</t>
  </si>
  <si>
    <t>- 0,15 * 46,40</t>
  </si>
  <si>
    <t>18241xOHUMUSOVANI</t>
  </si>
  <si>
    <t>11352xObrubyBET</t>
  </si>
  <si>
    <t>11343xASFsPODKLADEM</t>
  </si>
  <si>
    <t>3,75 + 14,65</t>
  </si>
  <si>
    <t>12393xODKOPAVKY</t>
  </si>
  <si>
    <t>pol_318325</t>
  </si>
  <si>
    <t>12110xORNICE</t>
  </si>
  <si>
    <t>1,25</t>
  </si>
  <si>
    <t>916811_oploceni</t>
  </si>
  <si>
    <t>CYKLOSTEZKA - větev H v km 0,375 00 - 0,498 38</t>
  </si>
  <si>
    <t>CHODNÍK / BUS - větev H v km 0,375 00 - 0,498 38</t>
  </si>
  <si>
    <t>CYKLOSTEZKA - Veřejné osvětlení - větev H v km 0,375 00 - 0,498 38</t>
  </si>
  <si>
    <t>CHODNÍK / BUS - Veřejné osvětlení - větev H v km 0,375 00 - 0,498 38</t>
  </si>
  <si>
    <t>VEDLEJŠÍ A OSTATNÍ ROZPOČTOVÉ NÁKLADY - větev H v km 0,375 00 - 0,498 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</si>
</sst>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3" x14ac:knownFonts="1">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sz val="10"/>
      <name val="Calibri"/>
      <scheme val="minor"/>
    </font>
    <font>
      <b/>
      <u/>
      <sz val="11"/>
      <color theme="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A9A9A9"/>
      </left>
      <right/>
      <top/>
      <bottom style="thin">
        <color rgb="FFA9A9A9"/>
      </bottom>
      <diagonal/>
    </border>
    <border>
      <left/>
      <right style="thin">
        <color rgb="FF000000"/>
      </right>
      <top/>
      <bottom style="thin">
        <color rgb="FFA9A9A9"/>
      </bottom>
      <diagonal/>
    </border>
    <border>
      <left style="thin">
        <color rgb="FFA9A9A9"/>
      </left>
      <right/>
      <top/>
      <bottom/>
      <diagonal/>
    </border>
    <border>
      <left/>
      <right style="thin">
        <color rgb="FF000000"/>
      </right>
      <top/>
      <bottom/>
      <diagonal/>
    </border>
    <border>
      <left style="thin">
        <color rgb="FF000000"/>
      </left>
      <right/>
      <top/>
      <bottom style="thin">
        <color rgb="FF000000"/>
      </bottom>
      <diagonal/>
    </border>
    <border>
      <left style="thin">
        <color rgb="FFA9A9A9"/>
      </left>
      <right/>
      <top/>
      <bottom style="thin">
        <color rgb="FF000000"/>
      </bottom>
      <diagonal/>
    </border>
    <border>
      <left/>
      <right style="thin">
        <color rgb="FF000000"/>
      </right>
      <top/>
      <bottom style="thin">
        <color rgb="FF000000"/>
      </bottom>
      <diagonal/>
    </border>
  </borders>
  <cellStyleXfs count="10">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11" fillId="0" borderId="0" applyNumberFormat="0" applyFill="0" applyBorder="0" applyAlignment="0" applyProtection="0"/>
    <xf numFmtId="0" fontId="2" fillId="0" borderId="0">
      <alignment horizontal="left" vertical="center" wrapText="1"/>
    </xf>
    <xf numFmtId="0" fontId="12"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4"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4" fontId="2" fillId="0" borderId="1" xfId="1" applyNumberFormat="1" applyBorder="1">
      <alignment horizontal="right" vertical="center" wrapText="1"/>
    </xf>
    <xf numFmtId="0" fontId="1" fillId="0" borderId="0" xfId="0" applyFont="1"/>
    <xf numFmtId="0" fontId="5" fillId="2" borderId="0" xfId="5" applyFill="1">
      <alignment horizontal="left" vertical="center" wrapText="1"/>
    </xf>
    <xf numFmtId="0" fontId="0" fillId="2" borderId="2" xfId="0" applyFill="1" applyBorder="1" applyAlignment="1">
      <alignment horizontal="center"/>
    </xf>
    <xf numFmtId="164" fontId="0" fillId="2" borderId="2" xfId="0" applyNumberFormat="1" applyFill="1" applyBorder="1" applyAlignment="1">
      <alignment horizontal="center"/>
    </xf>
    <xf numFmtId="0" fontId="6" fillId="2" borderId="1" xfId="0" applyFont="1" applyFill="1" applyBorder="1"/>
    <xf numFmtId="0" fontId="6" fillId="2" borderId="1" xfId="0" applyFont="1" applyFill="1" applyBorder="1" applyAlignment="1">
      <alignment horizontal="right"/>
    </xf>
    <xf numFmtId="164" fontId="6" fillId="2" borderId="1" xfId="0" applyNumberFormat="1" applyFont="1" applyFill="1" applyBorder="1" applyAlignment="1">
      <alignment horizontal="center"/>
    </xf>
    <xf numFmtId="0" fontId="0" fillId="0" borderId="1" xfId="0" applyBorder="1"/>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65" fontId="0" fillId="0" borderId="1" xfId="0" applyNumberFormat="1" applyBorder="1" applyAlignment="1">
      <alignment horizontal="center"/>
    </xf>
    <xf numFmtId="164" fontId="0" fillId="0" borderId="1" xfId="0" applyNumberFormat="1" applyBorder="1" applyAlignment="1">
      <alignment horizontal="center"/>
    </xf>
    <xf numFmtId="164" fontId="0" fillId="0" borderId="0" xfId="0" applyNumberFormat="1"/>
    <xf numFmtId="0" fontId="7" fillId="0" borderId="1" xfId="0" applyFont="1"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4" fillId="3" borderId="2" xfId="4" applyFill="1" applyBorder="1">
      <alignment horizontal="center" vertical="center" wrapText="1"/>
    </xf>
    <xf numFmtId="0" fontId="8" fillId="0" borderId="2" xfId="6" applyFont="1" applyBorder="1">
      <alignment horizontal="left" vertical="center" wrapText="1"/>
    </xf>
    <xf numFmtId="0" fontId="5" fillId="0" borderId="3" xfId="6" applyBorder="1">
      <alignment horizontal="left" vertical="center" wrapText="1"/>
    </xf>
    <xf numFmtId="49" fontId="0" fillId="0" borderId="4" xfId="0" applyNumberFormat="1" applyBorder="1"/>
    <xf numFmtId="49" fontId="6" fillId="0" borderId="2" xfId="0" applyNumberFormat="1" applyFont="1" applyBorder="1"/>
    <xf numFmtId="49" fontId="6" fillId="0" borderId="5" xfId="0" applyNumberFormat="1" applyFont="1" applyBorder="1"/>
    <xf numFmtId="165" fontId="6" fillId="0" borderId="6" xfId="0" applyNumberFormat="1" applyFont="1" applyBorder="1"/>
    <xf numFmtId="49" fontId="9" fillId="0" borderId="0" xfId="0" applyNumberFormat="1" applyFont="1"/>
    <xf numFmtId="49" fontId="9" fillId="0" borderId="7" xfId="0" applyNumberFormat="1" applyFont="1" applyBorder="1"/>
    <xf numFmtId="49" fontId="9" fillId="0" borderId="8" xfId="0" applyNumberFormat="1" applyFont="1" applyBorder="1"/>
    <xf numFmtId="165" fontId="9" fillId="0" borderId="9" xfId="0" applyNumberFormat="1" applyFont="1" applyBorder="1"/>
    <xf numFmtId="49" fontId="9" fillId="0" borderId="10" xfId="0" applyNumberFormat="1" applyFont="1" applyBorder="1"/>
    <xf numFmtId="165" fontId="9" fillId="0" borderId="11" xfId="0" applyNumberFormat="1" applyFont="1" applyBorder="1"/>
    <xf numFmtId="49" fontId="10" fillId="0" borderId="2" xfId="7" applyNumberFormat="1" applyFont="1" applyBorder="1"/>
    <xf numFmtId="0" fontId="5" fillId="0" borderId="0" xfId="6">
      <alignment horizontal="left" vertical="center" wrapText="1"/>
    </xf>
    <xf numFmtId="49" fontId="0" fillId="0" borderId="11" xfId="0" applyNumberFormat="1" applyBorder="1"/>
    <xf numFmtId="49" fontId="9" fillId="0" borderId="12" xfId="0" applyNumberFormat="1" applyFont="1" applyBorder="1"/>
    <xf numFmtId="49" fontId="9" fillId="0" borderId="13" xfId="0" applyNumberFormat="1" applyFont="1" applyBorder="1"/>
    <xf numFmtId="165" fontId="9" fillId="0" borderId="14" xfId="0" applyNumberFormat="1" applyFont="1" applyBorder="1"/>
    <xf numFmtId="0" fontId="3" fillId="2" borderId="0" xfId="2" applyFill="1">
      <alignment horizontal="left" vertical="center" wrapText="1"/>
    </xf>
    <xf numFmtId="0" fontId="0" fillId="2" borderId="0" xfId="0" applyFill="1"/>
    <xf numFmtId="0" fontId="5" fillId="2" borderId="0" xfId="5" applyFill="1" applyAlignment="1">
      <alignment horizontal="right" vertical="center" wrapText="1"/>
    </xf>
    <xf numFmtId="0" fontId="0" fillId="2" borderId="0" xfId="0" applyFill="1" applyAlignment="1">
      <alignment horizontal="right"/>
    </xf>
    <xf numFmtId="0" fontId="4" fillId="3" borderId="1" xfId="4" applyFill="1" applyBorder="1">
      <alignment horizontal="center" vertical="center" wrapText="1"/>
    </xf>
    <xf numFmtId="49" fontId="0" fillId="2" borderId="0" xfId="0" applyNumberFormat="1" applyFill="1"/>
  </cellXfs>
  <cellStyles count="10">
    <cellStyle name="Hypertextový odkaz" xfId="7" builtinId="8"/>
    <cellStyle name="NadpisRekapitulaceSoupisPraciStyle" xfId="2" xr:uid="{00000000-0005-0000-0000-000002000000}"/>
    <cellStyle name="NadpisStrukturyStyle" xfId="6" xr:uid="{00000000-0005-0000-0000-000006000000}"/>
    <cellStyle name="NadpisySloupcuStyle" xfId="4" xr:uid="{00000000-0005-0000-0000-000004000000}"/>
    <cellStyle name="Normální" xfId="0" builtinId="0"/>
    <cellStyle name="NormalStyle" xfId="1" xr:uid="{00000000-0005-0000-0000-000001000000}"/>
    <cellStyle name="PolDoplnInfoStyle" xfId="9" xr:uid="{00000000-0005-0000-0000-000009000000}"/>
    <cellStyle name="RekapitulaceCenyStyle" xfId="3" xr:uid="{00000000-0005-0000-0000-000003000000}"/>
    <cellStyle name="StavbaRozpocetHeaderStyle" xfId="5" xr:uid="{00000000-0005-0000-0000-000005000000}"/>
    <cellStyle name="StavebniDilStyle" xfId="8" xr:uid="{00000000-0005-0000-0000-000008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4"/>
  <sheetViews>
    <sheetView tabSelected="1" workbookViewId="0">
      <selection activeCell="D23" sqref="D23"/>
    </sheetView>
  </sheetViews>
  <sheetFormatPr defaultRowHeight="15" x14ac:dyDescent="0.25"/>
  <cols>
    <col min="1" max="1" width="32.42578125" customWidth="1"/>
    <col min="2" max="2" width="30.85546875" bestFit="1" customWidth="1"/>
    <col min="3" max="5" width="19.42578125" customWidth="1"/>
  </cols>
  <sheetData>
    <row r="1" spans="1:5" x14ac:dyDescent="0.25">
      <c r="A1" s="1" t="s">
        <v>0</v>
      </c>
      <c r="B1" s="2" t="s">
        <v>1</v>
      </c>
      <c r="C1" s="3"/>
      <c r="D1" s="3"/>
      <c r="E1" s="3"/>
    </row>
    <row r="2" spans="1:5" x14ac:dyDescent="0.25">
      <c r="A2" s="3"/>
      <c r="B2" s="47" t="s">
        <v>2</v>
      </c>
      <c r="C2" s="3"/>
      <c r="D2" s="3"/>
      <c r="E2" s="3"/>
    </row>
    <row r="3" spans="1:5" x14ac:dyDescent="0.25">
      <c r="A3" s="3"/>
      <c r="B3" s="48"/>
      <c r="C3" s="3"/>
      <c r="D3" s="3"/>
      <c r="E3" s="3"/>
    </row>
    <row r="4" spans="1:5" x14ac:dyDescent="0.25">
      <c r="A4" s="3"/>
      <c r="B4" s="47" t="s">
        <v>3</v>
      </c>
      <c r="C4" s="48"/>
      <c r="D4" s="48"/>
      <c r="E4" s="48"/>
    </row>
    <row r="5" spans="1:5" x14ac:dyDescent="0.25">
      <c r="A5" s="3"/>
      <c r="B5" s="3"/>
      <c r="C5" s="3"/>
      <c r="D5" s="3"/>
      <c r="E5" s="3"/>
    </row>
    <row r="6" spans="1:5" x14ac:dyDescent="0.25">
      <c r="A6" s="3"/>
      <c r="B6" s="5" t="s">
        <v>4</v>
      </c>
      <c r="C6" s="6">
        <f>SUM(C10:C14)</f>
        <v>0</v>
      </c>
      <c r="D6" s="3"/>
      <c r="E6" s="3"/>
    </row>
    <row r="7" spans="1:5" x14ac:dyDescent="0.25">
      <c r="A7" s="3"/>
      <c r="B7" s="5" t="s">
        <v>5</v>
      </c>
      <c r="C7" s="6">
        <f>SUM(E10:E14)</f>
        <v>0</v>
      </c>
      <c r="D7" s="3"/>
      <c r="E7" s="3"/>
    </row>
    <row r="8" spans="1:5" x14ac:dyDescent="0.25">
      <c r="A8" s="3"/>
      <c r="B8" s="3"/>
      <c r="C8" s="3"/>
      <c r="D8" s="3"/>
      <c r="E8" s="3"/>
    </row>
    <row r="9" spans="1:5" x14ac:dyDescent="0.25">
      <c r="A9" s="7" t="s">
        <v>6</v>
      </c>
      <c r="B9" s="7" t="s">
        <v>7</v>
      </c>
      <c r="C9" s="7" t="s">
        <v>8</v>
      </c>
      <c r="D9" s="7" t="s">
        <v>9</v>
      </c>
      <c r="E9" s="7" t="s">
        <v>10</v>
      </c>
    </row>
    <row r="10" spans="1:5" ht="25.5" x14ac:dyDescent="0.25">
      <c r="A10" s="8" t="s">
        <v>11</v>
      </c>
      <c r="B10" s="8" t="s">
        <v>973</v>
      </c>
      <c r="C10" s="9">
        <f>'D.1.1'!I3</f>
        <v>0</v>
      </c>
      <c r="D10" s="9">
        <f>SUMIFS('D.1.1'!O:O,'D.1.1'!A:A,"P")</f>
        <v>0</v>
      </c>
      <c r="E10" s="9">
        <f>C10+D10</f>
        <v>0</v>
      </c>
    </row>
    <row r="11" spans="1:5" ht="25.5" x14ac:dyDescent="0.25">
      <c r="A11" s="8" t="s">
        <v>13</v>
      </c>
      <c r="B11" s="8" t="s">
        <v>974</v>
      </c>
      <c r="C11" s="9">
        <f>'D.1.2'!I3</f>
        <v>0</v>
      </c>
      <c r="D11" s="9">
        <f>SUMIFS('D.1.2'!O:O,'D.1.2'!A:A,"P")</f>
        <v>0</v>
      </c>
      <c r="E11" s="9">
        <f>C11+D11</f>
        <v>0</v>
      </c>
    </row>
    <row r="12" spans="1:5" ht="38.25" x14ac:dyDescent="0.25">
      <c r="A12" s="8" t="s">
        <v>15</v>
      </c>
      <c r="B12" s="8" t="s">
        <v>975</v>
      </c>
      <c r="C12" s="9">
        <f>'D.4.1'!I3</f>
        <v>0</v>
      </c>
      <c r="D12" s="9">
        <f>SUMIFS('D.4.1'!O:O,'D.4.1'!A:A,"P")</f>
        <v>0</v>
      </c>
      <c r="E12" s="9">
        <f>C12+D12</f>
        <v>0</v>
      </c>
    </row>
    <row r="13" spans="1:5" ht="38.25" x14ac:dyDescent="0.25">
      <c r="A13" s="8" t="s">
        <v>17</v>
      </c>
      <c r="B13" s="8" t="s">
        <v>976</v>
      </c>
      <c r="C13" s="9">
        <f>'D.4.2'!I3</f>
        <v>0</v>
      </c>
      <c r="D13" s="9">
        <f>SUMIFS('D.4.2'!O:O,'D.4.2'!A:A,"P")</f>
        <v>0</v>
      </c>
      <c r="E13" s="9">
        <f>C13+D13</f>
        <v>0</v>
      </c>
    </row>
    <row r="14" spans="1:5" ht="38.25" x14ac:dyDescent="0.25">
      <c r="A14" s="8" t="s">
        <v>19</v>
      </c>
      <c r="B14" s="8" t="s">
        <v>977</v>
      </c>
      <c r="C14" s="9">
        <f>VRN!I3</f>
        <v>0</v>
      </c>
      <c r="D14" s="9">
        <f>SUMIFS(VRN!O:O,VRN!A:A,"P")</f>
        <v>0</v>
      </c>
      <c r="E14" s="9">
        <f>C14+D14</f>
        <v>0</v>
      </c>
    </row>
  </sheetData>
  <mergeCells count="2">
    <mergeCell ref="B2:B3"/>
    <mergeCell ref="B4:E4"/>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92"/>
  <sheetViews>
    <sheetView topLeftCell="B1" workbookViewId="0">
      <selection activeCell="E5" sqref="E5:E6"/>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11</v>
      </c>
      <c r="I3" s="13">
        <f>SUMIFS(I8:I392,A8:A392,"SD")</f>
        <v>0</v>
      </c>
      <c r="O3">
        <v>0</v>
      </c>
      <c r="P3">
        <v>2</v>
      </c>
    </row>
    <row r="4" spans="1:16" x14ac:dyDescent="0.25">
      <c r="A4" t="s">
        <v>26</v>
      </c>
      <c r="B4" s="11" t="s">
        <v>27</v>
      </c>
      <c r="C4" s="49" t="s">
        <v>11</v>
      </c>
      <c r="D4" s="50"/>
      <c r="E4" s="11" t="str">
        <f>Rekapitulace!B10</f>
        <v>CYKLOSTEZKA - větev H v km 0,375 00 - 0,498 38</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39</v>
      </c>
      <c r="D8" s="14"/>
      <c r="E8" s="14" t="s">
        <v>40</v>
      </c>
      <c r="F8" s="14"/>
      <c r="G8" s="14"/>
      <c r="H8" s="14"/>
      <c r="I8" s="16">
        <f>SUMIFS(I9:I37,A9:A37,"P")</f>
        <v>0</v>
      </c>
    </row>
    <row r="9" spans="1:16" x14ac:dyDescent="0.25">
      <c r="A9" s="17" t="s">
        <v>41</v>
      </c>
      <c r="B9" s="17">
        <v>1</v>
      </c>
      <c r="C9" s="18" t="s">
        <v>42</v>
      </c>
      <c r="D9" s="17" t="s">
        <v>43</v>
      </c>
      <c r="E9" s="19" t="s">
        <v>44</v>
      </c>
      <c r="F9" s="20" t="s">
        <v>45</v>
      </c>
      <c r="G9" s="21">
        <v>167.05</v>
      </c>
      <c r="H9" s="22">
        <v>0</v>
      </c>
      <c r="I9" s="22">
        <f>ROUND(G9*H9,P4)</f>
        <v>0</v>
      </c>
      <c r="O9" s="23">
        <f>I9*0.21</f>
        <v>0</v>
      </c>
      <c r="P9">
        <v>3</v>
      </c>
    </row>
    <row r="10" spans="1:16" x14ac:dyDescent="0.25">
      <c r="A10" s="17" t="s">
        <v>46</v>
      </c>
      <c r="B10" s="17"/>
      <c r="C10" s="17"/>
      <c r="D10" s="17"/>
      <c r="E10" s="19"/>
      <c r="F10" s="17"/>
      <c r="G10" s="17"/>
      <c r="H10" s="17"/>
      <c r="I10" s="17"/>
    </row>
    <row r="11" spans="1:16" x14ac:dyDescent="0.25">
      <c r="A11" s="17" t="s">
        <v>47</v>
      </c>
      <c r="B11" s="17"/>
      <c r="C11" s="17"/>
      <c r="D11" s="17"/>
      <c r="E11" s="24" t="s">
        <v>48</v>
      </c>
      <c r="F11" s="17"/>
      <c r="G11" s="17"/>
      <c r="H11" s="17"/>
      <c r="I11" s="17"/>
    </row>
    <row r="12" spans="1:16" x14ac:dyDescent="0.25">
      <c r="A12" s="17" t="s">
        <v>47</v>
      </c>
      <c r="B12" s="17"/>
      <c r="C12" s="17"/>
      <c r="D12" s="17"/>
      <c r="E12" s="24" t="s">
        <v>49</v>
      </c>
      <c r="F12" s="17"/>
      <c r="G12" s="17"/>
      <c r="H12" s="17"/>
      <c r="I12" s="17"/>
    </row>
    <row r="13" spans="1:16" x14ac:dyDescent="0.25">
      <c r="A13" s="17" t="s">
        <v>47</v>
      </c>
      <c r="B13" s="17"/>
      <c r="C13" s="17"/>
      <c r="D13" s="17"/>
      <c r="E13" s="24" t="s">
        <v>50</v>
      </c>
      <c r="F13" s="17"/>
      <c r="G13" s="17"/>
      <c r="H13" s="17"/>
      <c r="I13" s="17"/>
    </row>
    <row r="14" spans="1:16" ht="30" x14ac:dyDescent="0.25">
      <c r="A14" s="17" t="s">
        <v>51</v>
      </c>
      <c r="B14" s="17"/>
      <c r="C14" s="17"/>
      <c r="D14" s="17"/>
      <c r="E14" s="19" t="s">
        <v>52</v>
      </c>
      <c r="F14" s="17"/>
      <c r="G14" s="17"/>
      <c r="H14" s="17"/>
      <c r="I14" s="17"/>
    </row>
    <row r="15" spans="1:16" x14ac:dyDescent="0.25">
      <c r="A15" s="17" t="s">
        <v>41</v>
      </c>
      <c r="B15" s="17">
        <v>2</v>
      </c>
      <c r="C15" s="18" t="s">
        <v>42</v>
      </c>
      <c r="D15" s="17" t="s">
        <v>53</v>
      </c>
      <c r="E15" s="19" t="s">
        <v>54</v>
      </c>
      <c r="F15" s="20" t="s">
        <v>45</v>
      </c>
      <c r="G15" s="21">
        <v>17.933</v>
      </c>
      <c r="H15" s="22">
        <v>0</v>
      </c>
      <c r="I15" s="22">
        <f>ROUND(G15*H15,P4)</f>
        <v>0</v>
      </c>
      <c r="O15" s="23">
        <f>I15*0.21</f>
        <v>0</v>
      </c>
      <c r="P15">
        <v>3</v>
      </c>
    </row>
    <row r="16" spans="1:16" x14ac:dyDescent="0.25">
      <c r="A16" s="17" t="s">
        <v>46</v>
      </c>
      <c r="B16" s="17"/>
      <c r="C16" s="17"/>
      <c r="D16" s="17"/>
      <c r="E16" s="19"/>
      <c r="F16" s="17"/>
      <c r="G16" s="17"/>
      <c r="H16" s="17"/>
      <c r="I16" s="17"/>
    </row>
    <row r="17" spans="1:16" x14ac:dyDescent="0.25">
      <c r="A17" s="17" t="s">
        <v>47</v>
      </c>
      <c r="B17" s="17"/>
      <c r="C17" s="17"/>
      <c r="D17" s="17"/>
      <c r="E17" s="24" t="s">
        <v>55</v>
      </c>
      <c r="F17" s="17"/>
      <c r="G17" s="17"/>
      <c r="H17" s="17"/>
      <c r="I17" s="17"/>
    </row>
    <row r="18" spans="1:16" x14ac:dyDescent="0.25">
      <c r="A18" s="17" t="s">
        <v>47</v>
      </c>
      <c r="B18" s="17"/>
      <c r="C18" s="17"/>
      <c r="D18" s="17"/>
      <c r="E18" s="24" t="s">
        <v>56</v>
      </c>
      <c r="F18" s="17"/>
      <c r="G18" s="17"/>
      <c r="H18" s="17"/>
      <c r="I18" s="17"/>
    </row>
    <row r="19" spans="1:16" ht="30" x14ac:dyDescent="0.25">
      <c r="A19" s="17" t="s">
        <v>51</v>
      </c>
      <c r="B19" s="17"/>
      <c r="C19" s="17"/>
      <c r="D19" s="17"/>
      <c r="E19" s="19" t="s">
        <v>52</v>
      </c>
      <c r="F19" s="17"/>
      <c r="G19" s="17"/>
      <c r="H19" s="17"/>
      <c r="I19" s="17"/>
    </row>
    <row r="20" spans="1:16" x14ac:dyDescent="0.25">
      <c r="A20" s="17" t="s">
        <v>41</v>
      </c>
      <c r="B20" s="17">
        <v>3</v>
      </c>
      <c r="C20" s="18" t="s">
        <v>57</v>
      </c>
      <c r="D20" s="17" t="s">
        <v>58</v>
      </c>
      <c r="E20" s="19" t="s">
        <v>59</v>
      </c>
      <c r="F20" s="20" t="s">
        <v>60</v>
      </c>
      <c r="G20" s="21">
        <v>92.453999999999994</v>
      </c>
      <c r="H20" s="22">
        <v>0</v>
      </c>
      <c r="I20" s="22">
        <f>ROUND(G20*H20,P4)</f>
        <v>0</v>
      </c>
      <c r="O20" s="23">
        <f>I20*0.21</f>
        <v>0</v>
      </c>
      <c r="P20">
        <v>3</v>
      </c>
    </row>
    <row r="21" spans="1:16" x14ac:dyDescent="0.25">
      <c r="A21" s="17" t="s">
        <v>46</v>
      </c>
      <c r="B21" s="17"/>
      <c r="C21" s="17"/>
      <c r="D21" s="17"/>
      <c r="E21" s="19"/>
      <c r="F21" s="17"/>
      <c r="G21" s="17"/>
      <c r="H21" s="17"/>
      <c r="I21" s="17"/>
    </row>
    <row r="22" spans="1:16" ht="30" x14ac:dyDescent="0.25">
      <c r="A22" s="17" t="s">
        <v>47</v>
      </c>
      <c r="B22" s="17"/>
      <c r="C22" s="17"/>
      <c r="D22" s="17"/>
      <c r="E22" s="24" t="s">
        <v>61</v>
      </c>
      <c r="F22" s="17"/>
      <c r="G22" s="17"/>
      <c r="H22" s="17"/>
      <c r="I22" s="17"/>
    </row>
    <row r="23" spans="1:16" x14ac:dyDescent="0.25">
      <c r="A23" s="17" t="s">
        <v>47</v>
      </c>
      <c r="B23" s="17"/>
      <c r="C23" s="17"/>
      <c r="D23" s="17"/>
      <c r="E23" s="24" t="s">
        <v>62</v>
      </c>
      <c r="F23" s="17"/>
      <c r="G23" s="17"/>
      <c r="H23" s="17"/>
      <c r="I23" s="17"/>
    </row>
    <row r="24" spans="1:16" ht="30" x14ac:dyDescent="0.25">
      <c r="A24" s="17" t="s">
        <v>51</v>
      </c>
      <c r="B24" s="17"/>
      <c r="C24" s="17"/>
      <c r="D24" s="17"/>
      <c r="E24" s="19" t="s">
        <v>52</v>
      </c>
      <c r="F24" s="17"/>
      <c r="G24" s="17"/>
      <c r="H24" s="17"/>
      <c r="I24" s="17"/>
    </row>
    <row r="25" spans="1:16" x14ac:dyDescent="0.25">
      <c r="A25" s="17" t="s">
        <v>41</v>
      </c>
      <c r="B25" s="17">
        <v>4</v>
      </c>
      <c r="C25" s="18" t="s">
        <v>57</v>
      </c>
      <c r="D25" s="17" t="s">
        <v>63</v>
      </c>
      <c r="E25" s="19" t="s">
        <v>64</v>
      </c>
      <c r="F25" s="20" t="s">
        <v>60</v>
      </c>
      <c r="G25" s="21">
        <v>44.137999999999998</v>
      </c>
      <c r="H25" s="22">
        <v>0</v>
      </c>
      <c r="I25" s="22">
        <f>ROUND(G25*H25,P4)</f>
        <v>0</v>
      </c>
      <c r="O25" s="23">
        <f>I25*0.21</f>
        <v>0</v>
      </c>
      <c r="P25">
        <v>3</v>
      </c>
    </row>
    <row r="26" spans="1:16" x14ac:dyDescent="0.25">
      <c r="A26" s="17" t="s">
        <v>46</v>
      </c>
      <c r="B26" s="17"/>
      <c r="C26" s="17"/>
      <c r="D26" s="17"/>
      <c r="E26" s="19"/>
      <c r="F26" s="17"/>
      <c r="G26" s="17"/>
      <c r="H26" s="17"/>
      <c r="I26" s="17"/>
    </row>
    <row r="27" spans="1:16" x14ac:dyDescent="0.25">
      <c r="A27" s="17" t="s">
        <v>47</v>
      </c>
      <c r="B27" s="17"/>
      <c r="C27" s="17"/>
      <c r="D27" s="17"/>
      <c r="E27" s="24" t="s">
        <v>65</v>
      </c>
      <c r="F27" s="17"/>
      <c r="G27" s="17"/>
      <c r="H27" s="17"/>
      <c r="I27" s="17"/>
    </row>
    <row r="28" spans="1:16" x14ac:dyDescent="0.25">
      <c r="A28" s="17" t="s">
        <v>47</v>
      </c>
      <c r="B28" s="17"/>
      <c r="C28" s="17"/>
      <c r="D28" s="17"/>
      <c r="E28" s="24" t="s">
        <v>66</v>
      </c>
      <c r="F28" s="17"/>
      <c r="G28" s="17"/>
      <c r="H28" s="17"/>
      <c r="I28" s="17"/>
    </row>
    <row r="29" spans="1:16" x14ac:dyDescent="0.25">
      <c r="A29" s="17" t="s">
        <v>47</v>
      </c>
      <c r="B29" s="17"/>
      <c r="C29" s="17"/>
      <c r="D29" s="17"/>
      <c r="E29" s="24" t="s">
        <v>67</v>
      </c>
      <c r="F29" s="17"/>
      <c r="G29" s="17"/>
      <c r="H29" s="17"/>
      <c r="I29" s="17"/>
    </row>
    <row r="30" spans="1:16" x14ac:dyDescent="0.25">
      <c r="A30" s="17" t="s">
        <v>47</v>
      </c>
      <c r="B30" s="17"/>
      <c r="C30" s="17"/>
      <c r="D30" s="17"/>
      <c r="E30" s="24" t="s">
        <v>68</v>
      </c>
      <c r="F30" s="17"/>
      <c r="G30" s="17"/>
      <c r="H30" s="17"/>
      <c r="I30" s="17"/>
    </row>
    <row r="31" spans="1:16" x14ac:dyDescent="0.25">
      <c r="A31" s="17" t="s">
        <v>47</v>
      </c>
      <c r="B31" s="17"/>
      <c r="C31" s="17"/>
      <c r="D31" s="17"/>
      <c r="E31" s="24" t="s">
        <v>69</v>
      </c>
      <c r="F31" s="17"/>
      <c r="G31" s="17"/>
      <c r="H31" s="17"/>
      <c r="I31" s="17"/>
    </row>
    <row r="32" spans="1:16" ht="30" x14ac:dyDescent="0.25">
      <c r="A32" s="17" t="s">
        <v>51</v>
      </c>
      <c r="B32" s="17"/>
      <c r="C32" s="17"/>
      <c r="D32" s="17"/>
      <c r="E32" s="19" t="s">
        <v>52</v>
      </c>
      <c r="F32" s="17"/>
      <c r="G32" s="17"/>
      <c r="H32" s="17"/>
      <c r="I32" s="17"/>
    </row>
    <row r="33" spans="1:16" x14ac:dyDescent="0.25">
      <c r="A33" s="17" t="s">
        <v>41</v>
      </c>
      <c r="B33" s="17">
        <v>5</v>
      </c>
      <c r="C33" s="18" t="s">
        <v>70</v>
      </c>
      <c r="D33" s="17" t="s">
        <v>71</v>
      </c>
      <c r="E33" s="19" t="s">
        <v>72</v>
      </c>
      <c r="F33" s="20" t="s">
        <v>60</v>
      </c>
      <c r="G33" s="21">
        <v>4.8659999999999997</v>
      </c>
      <c r="H33" s="22">
        <v>0</v>
      </c>
      <c r="I33" s="22">
        <f>ROUND(G33*H33,P4)</f>
        <v>0</v>
      </c>
      <c r="O33" s="23">
        <f>I33*0.21</f>
        <v>0</v>
      </c>
      <c r="P33">
        <v>3</v>
      </c>
    </row>
    <row r="34" spans="1:16" x14ac:dyDescent="0.25">
      <c r="A34" s="17" t="s">
        <v>46</v>
      </c>
      <c r="B34" s="17"/>
      <c r="C34" s="17"/>
      <c r="D34" s="17"/>
      <c r="E34" s="19"/>
      <c r="F34" s="17"/>
      <c r="G34" s="17"/>
      <c r="H34" s="17"/>
      <c r="I34" s="17"/>
    </row>
    <row r="35" spans="1:16" ht="30" x14ac:dyDescent="0.25">
      <c r="A35" s="17" t="s">
        <v>47</v>
      </c>
      <c r="B35" s="17"/>
      <c r="C35" s="17"/>
      <c r="D35" s="17"/>
      <c r="E35" s="24" t="s">
        <v>73</v>
      </c>
      <c r="F35" s="17"/>
      <c r="G35" s="17"/>
      <c r="H35" s="17"/>
      <c r="I35" s="17"/>
    </row>
    <row r="36" spans="1:16" x14ac:dyDescent="0.25">
      <c r="A36" s="17" t="s">
        <v>47</v>
      </c>
      <c r="B36" s="17"/>
      <c r="C36" s="17"/>
      <c r="D36" s="17"/>
      <c r="E36" s="24" t="s">
        <v>74</v>
      </c>
      <c r="F36" s="17"/>
      <c r="G36" s="17"/>
      <c r="H36" s="17"/>
      <c r="I36" s="17"/>
    </row>
    <row r="37" spans="1:16" ht="30" x14ac:dyDescent="0.25">
      <c r="A37" s="17" t="s">
        <v>51</v>
      </c>
      <c r="B37" s="17"/>
      <c r="C37" s="17"/>
      <c r="D37" s="17"/>
      <c r="E37" s="19" t="s">
        <v>52</v>
      </c>
      <c r="F37" s="17"/>
      <c r="G37" s="17"/>
      <c r="H37" s="17"/>
      <c r="I37" s="17"/>
    </row>
    <row r="38" spans="1:16" x14ac:dyDescent="0.25">
      <c r="A38" s="14" t="s">
        <v>38</v>
      </c>
      <c r="B38" s="14"/>
      <c r="C38" s="15" t="s">
        <v>75</v>
      </c>
      <c r="D38" s="14"/>
      <c r="E38" s="14" t="s">
        <v>76</v>
      </c>
      <c r="F38" s="14"/>
      <c r="G38" s="14"/>
      <c r="H38" s="14"/>
      <c r="I38" s="16">
        <f>SUMIFS(I39:I43,A39:A43,"P")</f>
        <v>0</v>
      </c>
    </row>
    <row r="39" spans="1:16" x14ac:dyDescent="0.25">
      <c r="A39" s="17" t="s">
        <v>41</v>
      </c>
      <c r="B39" s="17">
        <v>6</v>
      </c>
      <c r="C39" s="18" t="s">
        <v>77</v>
      </c>
      <c r="D39" s="17" t="s">
        <v>78</v>
      </c>
      <c r="E39" s="19" t="s">
        <v>79</v>
      </c>
      <c r="F39" s="20" t="s">
        <v>80</v>
      </c>
      <c r="G39" s="21">
        <v>1</v>
      </c>
      <c r="H39" s="22">
        <v>0</v>
      </c>
      <c r="I39" s="22">
        <f>ROUND(G39*H39,P4)</f>
        <v>0</v>
      </c>
      <c r="O39" s="23">
        <f>I39*0.21</f>
        <v>0</v>
      </c>
      <c r="P39">
        <v>3</v>
      </c>
    </row>
    <row r="40" spans="1:16" ht="30" x14ac:dyDescent="0.25">
      <c r="A40" s="17" t="s">
        <v>46</v>
      </c>
      <c r="B40" s="17"/>
      <c r="C40" s="17"/>
      <c r="D40" s="17"/>
      <c r="E40" s="19" t="s">
        <v>81</v>
      </c>
      <c r="F40" s="17"/>
      <c r="G40" s="17"/>
      <c r="H40" s="17"/>
      <c r="I40" s="17"/>
    </row>
    <row r="41" spans="1:16" x14ac:dyDescent="0.25">
      <c r="A41" s="17" t="s">
        <v>47</v>
      </c>
      <c r="B41" s="17"/>
      <c r="C41" s="17"/>
      <c r="D41" s="17"/>
      <c r="E41" s="24" t="s">
        <v>82</v>
      </c>
      <c r="F41" s="17"/>
      <c r="G41" s="17"/>
      <c r="H41" s="17"/>
      <c r="I41" s="17"/>
    </row>
    <row r="42" spans="1:16" x14ac:dyDescent="0.25">
      <c r="A42" s="17" t="s">
        <v>47</v>
      </c>
      <c r="B42" s="17"/>
      <c r="C42" s="17"/>
      <c r="D42" s="17"/>
      <c r="E42" s="24" t="s">
        <v>83</v>
      </c>
      <c r="F42" s="17"/>
      <c r="G42" s="17"/>
      <c r="H42" s="17"/>
      <c r="I42" s="17"/>
    </row>
    <row r="43" spans="1:16" ht="30" x14ac:dyDescent="0.25">
      <c r="A43" s="17" t="s">
        <v>51</v>
      </c>
      <c r="B43" s="17"/>
      <c r="C43" s="17"/>
      <c r="D43" s="17"/>
      <c r="E43" s="19" t="s">
        <v>84</v>
      </c>
      <c r="F43" s="17"/>
      <c r="G43" s="17"/>
      <c r="H43" s="17"/>
      <c r="I43" s="17"/>
    </row>
    <row r="44" spans="1:16" x14ac:dyDescent="0.25">
      <c r="A44" s="14" t="s">
        <v>38</v>
      </c>
      <c r="B44" s="14"/>
      <c r="C44" s="15" t="s">
        <v>85</v>
      </c>
      <c r="D44" s="14"/>
      <c r="E44" s="14" t="s">
        <v>86</v>
      </c>
      <c r="F44" s="14"/>
      <c r="G44" s="14"/>
      <c r="H44" s="14"/>
      <c r="I44" s="16">
        <f>SUMIFS(I45:I49,A45:A49,"P")</f>
        <v>0</v>
      </c>
    </row>
    <row r="45" spans="1:16" x14ac:dyDescent="0.25">
      <c r="A45" s="17" t="s">
        <v>41</v>
      </c>
      <c r="B45" s="17">
        <v>7</v>
      </c>
      <c r="C45" s="18" t="s">
        <v>87</v>
      </c>
      <c r="D45" s="17" t="s">
        <v>63</v>
      </c>
      <c r="E45" s="19" t="s">
        <v>88</v>
      </c>
      <c r="F45" s="20" t="s">
        <v>45</v>
      </c>
      <c r="G45" s="21">
        <v>5</v>
      </c>
      <c r="H45" s="22">
        <v>0</v>
      </c>
      <c r="I45" s="22">
        <f>ROUND(G45*H45,P4)</f>
        <v>0</v>
      </c>
      <c r="O45" s="23">
        <f>I45*0.21</f>
        <v>0</v>
      </c>
      <c r="P45">
        <v>3</v>
      </c>
    </row>
    <row r="46" spans="1:16" x14ac:dyDescent="0.25">
      <c r="A46" s="17" t="s">
        <v>46</v>
      </c>
      <c r="B46" s="17"/>
      <c r="C46" s="17"/>
      <c r="D46" s="17"/>
      <c r="E46" s="19"/>
      <c r="F46" s="17"/>
      <c r="G46" s="17"/>
      <c r="H46" s="17"/>
      <c r="I46" s="17"/>
    </row>
    <row r="47" spans="1:16" x14ac:dyDescent="0.25">
      <c r="A47" s="17" t="s">
        <v>47</v>
      </c>
      <c r="B47" s="17"/>
      <c r="C47" s="17"/>
      <c r="D47" s="17"/>
      <c r="E47" s="24" t="s">
        <v>89</v>
      </c>
      <c r="F47" s="17"/>
      <c r="G47" s="17"/>
      <c r="H47" s="17"/>
      <c r="I47" s="17"/>
    </row>
    <row r="48" spans="1:16" x14ac:dyDescent="0.25">
      <c r="A48" s="17" t="s">
        <v>47</v>
      </c>
      <c r="B48" s="17"/>
      <c r="C48" s="17"/>
      <c r="D48" s="17"/>
      <c r="E48" s="24" t="s">
        <v>90</v>
      </c>
      <c r="F48" s="17"/>
      <c r="G48" s="17"/>
      <c r="H48" s="17"/>
      <c r="I48" s="17"/>
    </row>
    <row r="49" spans="1:16" ht="90" x14ac:dyDescent="0.25">
      <c r="A49" s="17" t="s">
        <v>51</v>
      </c>
      <c r="B49" s="17"/>
      <c r="C49" s="17"/>
      <c r="D49" s="17"/>
      <c r="E49" s="19" t="s">
        <v>91</v>
      </c>
      <c r="F49" s="17"/>
      <c r="G49" s="17"/>
      <c r="H49" s="17"/>
      <c r="I49" s="17"/>
    </row>
    <row r="50" spans="1:16" x14ac:dyDescent="0.25">
      <c r="A50" s="14" t="s">
        <v>38</v>
      </c>
      <c r="B50" s="14"/>
      <c r="C50" s="15" t="s">
        <v>92</v>
      </c>
      <c r="D50" s="14"/>
      <c r="E50" s="14" t="s">
        <v>93</v>
      </c>
      <c r="F50" s="14"/>
      <c r="G50" s="14"/>
      <c r="H50" s="14"/>
      <c r="I50" s="16">
        <f>SUMIFS(I51:I56,A51:A56,"P")</f>
        <v>0</v>
      </c>
    </row>
    <row r="51" spans="1:16" ht="30" x14ac:dyDescent="0.25">
      <c r="A51" s="17" t="s">
        <v>41</v>
      </c>
      <c r="B51" s="17">
        <v>8</v>
      </c>
      <c r="C51" s="18" t="s">
        <v>94</v>
      </c>
      <c r="D51" s="17" t="s">
        <v>58</v>
      </c>
      <c r="E51" s="19" t="s">
        <v>95</v>
      </c>
      <c r="F51" s="20" t="s">
        <v>45</v>
      </c>
      <c r="G51" s="21">
        <v>40.549999999999997</v>
      </c>
      <c r="H51" s="22">
        <v>0</v>
      </c>
      <c r="I51" s="22">
        <f>ROUND(G51*H51,P4)</f>
        <v>0</v>
      </c>
      <c r="O51" s="23">
        <f>I51*0.21</f>
        <v>0</v>
      </c>
      <c r="P51">
        <v>3</v>
      </c>
    </row>
    <row r="52" spans="1:16" x14ac:dyDescent="0.25">
      <c r="A52" s="17" t="s">
        <v>46</v>
      </c>
      <c r="B52" s="17"/>
      <c r="C52" s="17"/>
      <c r="D52" s="17"/>
      <c r="E52" s="19" t="s">
        <v>96</v>
      </c>
      <c r="F52" s="17"/>
      <c r="G52" s="17"/>
      <c r="H52" s="17"/>
      <c r="I52" s="17"/>
    </row>
    <row r="53" spans="1:16" x14ac:dyDescent="0.25">
      <c r="A53" s="17" t="s">
        <v>47</v>
      </c>
      <c r="B53" s="17"/>
      <c r="C53" s="17"/>
      <c r="D53" s="17"/>
      <c r="E53" s="24" t="s">
        <v>97</v>
      </c>
      <c r="F53" s="17"/>
      <c r="G53" s="17"/>
      <c r="H53" s="17"/>
      <c r="I53" s="17"/>
    </row>
    <row r="54" spans="1:16" x14ac:dyDescent="0.25">
      <c r="A54" s="17" t="s">
        <v>47</v>
      </c>
      <c r="B54" s="17"/>
      <c r="C54" s="17"/>
      <c r="D54" s="17"/>
      <c r="E54" s="24" t="s">
        <v>98</v>
      </c>
      <c r="F54" s="17"/>
      <c r="G54" s="17"/>
      <c r="H54" s="17"/>
      <c r="I54" s="17"/>
    </row>
    <row r="55" spans="1:16" x14ac:dyDescent="0.25">
      <c r="A55" s="17" t="s">
        <v>47</v>
      </c>
      <c r="B55" s="17"/>
      <c r="C55" s="17"/>
      <c r="D55" s="17"/>
      <c r="E55" s="24" t="s">
        <v>99</v>
      </c>
      <c r="F55" s="17"/>
      <c r="G55" s="17"/>
      <c r="H55" s="17"/>
      <c r="I55" s="17"/>
    </row>
    <row r="56" spans="1:16" ht="90" x14ac:dyDescent="0.25">
      <c r="A56" s="17" t="s">
        <v>51</v>
      </c>
      <c r="B56" s="17"/>
      <c r="C56" s="17"/>
      <c r="D56" s="17"/>
      <c r="E56" s="19" t="s">
        <v>91</v>
      </c>
      <c r="F56" s="17"/>
      <c r="G56" s="17"/>
      <c r="H56" s="17"/>
      <c r="I56" s="17"/>
    </row>
    <row r="57" spans="1:16" x14ac:dyDescent="0.25">
      <c r="A57" s="14" t="s">
        <v>38</v>
      </c>
      <c r="B57" s="14"/>
      <c r="C57" s="15" t="s">
        <v>100</v>
      </c>
      <c r="D57" s="14"/>
      <c r="E57" s="14" t="s">
        <v>101</v>
      </c>
      <c r="F57" s="14"/>
      <c r="G57" s="14"/>
      <c r="H57" s="14"/>
      <c r="I57" s="16">
        <f>SUMIFS(I58:I62,A58:A62,"P")</f>
        <v>0</v>
      </c>
    </row>
    <row r="58" spans="1:16" ht="30" x14ac:dyDescent="0.25">
      <c r="A58" s="17" t="s">
        <v>41</v>
      </c>
      <c r="B58" s="17">
        <v>9</v>
      </c>
      <c r="C58" s="18" t="s">
        <v>102</v>
      </c>
      <c r="D58" s="17" t="s">
        <v>63</v>
      </c>
      <c r="E58" s="19" t="s">
        <v>103</v>
      </c>
      <c r="F58" s="20" t="s">
        <v>104</v>
      </c>
      <c r="G58" s="21">
        <v>123.19</v>
      </c>
      <c r="H58" s="22">
        <v>0</v>
      </c>
      <c r="I58" s="22">
        <f>ROUND(G58*H58,P4)</f>
        <v>0</v>
      </c>
      <c r="O58" s="23">
        <f>I58*0.21</f>
        <v>0</v>
      </c>
      <c r="P58">
        <v>3</v>
      </c>
    </row>
    <row r="59" spans="1:16" x14ac:dyDescent="0.25">
      <c r="A59" s="17" t="s">
        <v>46</v>
      </c>
      <c r="B59" s="17"/>
      <c r="C59" s="17"/>
      <c r="D59" s="17"/>
      <c r="E59" s="19"/>
      <c r="F59" s="17"/>
      <c r="G59" s="17"/>
      <c r="H59" s="17"/>
      <c r="I59" s="17"/>
    </row>
    <row r="60" spans="1:16" x14ac:dyDescent="0.25">
      <c r="A60" s="17" t="s">
        <v>47</v>
      </c>
      <c r="B60" s="17"/>
      <c r="C60" s="17"/>
      <c r="D60" s="17"/>
      <c r="E60" s="24" t="s">
        <v>105</v>
      </c>
      <c r="F60" s="17"/>
      <c r="G60" s="17"/>
      <c r="H60" s="17"/>
      <c r="I60" s="17"/>
    </row>
    <row r="61" spans="1:16" x14ac:dyDescent="0.25">
      <c r="A61" s="17" t="s">
        <v>47</v>
      </c>
      <c r="B61" s="17"/>
      <c r="C61" s="17"/>
      <c r="D61" s="17"/>
      <c r="E61" s="24" t="s">
        <v>106</v>
      </c>
      <c r="F61" s="17"/>
      <c r="G61" s="17"/>
      <c r="H61" s="17"/>
      <c r="I61" s="17"/>
    </row>
    <row r="62" spans="1:16" ht="90" x14ac:dyDescent="0.25">
      <c r="A62" s="17" t="s">
        <v>51</v>
      </c>
      <c r="B62" s="17"/>
      <c r="C62" s="17"/>
      <c r="D62" s="17"/>
      <c r="E62" s="19" t="s">
        <v>91</v>
      </c>
      <c r="F62" s="17"/>
      <c r="G62" s="17"/>
      <c r="H62" s="17"/>
      <c r="I62" s="17"/>
    </row>
    <row r="63" spans="1:16" x14ac:dyDescent="0.25">
      <c r="A63" s="14" t="s">
        <v>38</v>
      </c>
      <c r="B63" s="14"/>
      <c r="C63" s="15" t="s">
        <v>107</v>
      </c>
      <c r="D63" s="14"/>
      <c r="E63" s="14" t="s">
        <v>108</v>
      </c>
      <c r="F63" s="14"/>
      <c r="G63" s="14"/>
      <c r="H63" s="14"/>
      <c r="I63" s="16">
        <f>SUMIFS(I64:I79,A64:A79,"P")</f>
        <v>0</v>
      </c>
    </row>
    <row r="64" spans="1:16" x14ac:dyDescent="0.25">
      <c r="A64" s="17" t="s">
        <v>41</v>
      </c>
      <c r="B64" s="17">
        <v>10</v>
      </c>
      <c r="C64" s="18" t="s">
        <v>109</v>
      </c>
      <c r="D64" s="17" t="s">
        <v>53</v>
      </c>
      <c r="E64" s="19" t="s">
        <v>110</v>
      </c>
      <c r="F64" s="20" t="s">
        <v>45</v>
      </c>
      <c r="G64" s="21">
        <v>17.933</v>
      </c>
      <c r="H64" s="22">
        <v>0</v>
      </c>
      <c r="I64" s="22">
        <f>ROUND(G64*H64,P4)</f>
        <v>0</v>
      </c>
      <c r="O64" s="23">
        <f>I64*0.21</f>
        <v>0</v>
      </c>
      <c r="P64">
        <v>3</v>
      </c>
    </row>
    <row r="65" spans="1:16" x14ac:dyDescent="0.25">
      <c r="A65" s="17" t="s">
        <v>46</v>
      </c>
      <c r="B65" s="17"/>
      <c r="C65" s="17"/>
      <c r="D65" s="17"/>
      <c r="E65" s="19"/>
      <c r="F65" s="17"/>
      <c r="G65" s="17"/>
      <c r="H65" s="17"/>
      <c r="I65" s="17"/>
    </row>
    <row r="66" spans="1:16" x14ac:dyDescent="0.25">
      <c r="A66" s="17" t="s">
        <v>47</v>
      </c>
      <c r="B66" s="17"/>
      <c r="C66" s="17"/>
      <c r="D66" s="17"/>
      <c r="E66" s="24" t="s">
        <v>111</v>
      </c>
      <c r="F66" s="17"/>
      <c r="G66" s="17"/>
      <c r="H66" s="17"/>
      <c r="I66" s="17"/>
    </row>
    <row r="67" spans="1:16" x14ac:dyDescent="0.25">
      <c r="A67" s="17" t="s">
        <v>47</v>
      </c>
      <c r="B67" s="17"/>
      <c r="C67" s="17"/>
      <c r="D67" s="17"/>
      <c r="E67" s="24" t="s">
        <v>112</v>
      </c>
      <c r="F67" s="17"/>
      <c r="G67" s="17"/>
      <c r="H67" s="17"/>
      <c r="I67" s="17"/>
    </row>
    <row r="68" spans="1:16" x14ac:dyDescent="0.25">
      <c r="A68" s="17" t="s">
        <v>47</v>
      </c>
      <c r="B68" s="17"/>
      <c r="C68" s="17"/>
      <c r="D68" s="17"/>
      <c r="E68" s="24" t="s">
        <v>56</v>
      </c>
      <c r="F68" s="17"/>
      <c r="G68" s="17"/>
      <c r="H68" s="17"/>
      <c r="I68" s="17"/>
    </row>
    <row r="69" spans="1:16" ht="45" x14ac:dyDescent="0.25">
      <c r="A69" s="17" t="s">
        <v>51</v>
      </c>
      <c r="B69" s="17"/>
      <c r="C69" s="17"/>
      <c r="D69" s="17"/>
      <c r="E69" s="19" t="s">
        <v>113</v>
      </c>
      <c r="F69" s="17"/>
      <c r="G69" s="17"/>
      <c r="H69" s="17"/>
      <c r="I69" s="17"/>
    </row>
    <row r="70" spans="1:16" x14ac:dyDescent="0.25">
      <c r="A70" s="17" t="s">
        <v>41</v>
      </c>
      <c r="B70" s="17">
        <v>11</v>
      </c>
      <c r="C70" s="18" t="s">
        <v>114</v>
      </c>
      <c r="D70" s="17" t="s">
        <v>115</v>
      </c>
      <c r="E70" s="19" t="s">
        <v>116</v>
      </c>
      <c r="F70" s="20" t="s">
        <v>45</v>
      </c>
      <c r="G70" s="21">
        <v>42.473999999999997</v>
      </c>
      <c r="H70" s="22">
        <v>0</v>
      </c>
      <c r="I70" s="22">
        <f>ROUND(G70*H70,P4)</f>
        <v>0</v>
      </c>
      <c r="O70" s="23">
        <f>I70*0.21</f>
        <v>0</v>
      </c>
      <c r="P70">
        <v>3</v>
      </c>
    </row>
    <row r="71" spans="1:16" x14ac:dyDescent="0.25">
      <c r="A71" s="17" t="s">
        <v>46</v>
      </c>
      <c r="B71" s="17"/>
      <c r="C71" s="17"/>
      <c r="D71" s="17"/>
      <c r="E71" s="19" t="s">
        <v>117</v>
      </c>
      <c r="F71" s="17"/>
      <c r="G71" s="17"/>
      <c r="H71" s="17"/>
      <c r="I71" s="17"/>
    </row>
    <row r="72" spans="1:16" x14ac:dyDescent="0.25">
      <c r="A72" s="17" t="s">
        <v>47</v>
      </c>
      <c r="B72" s="17"/>
      <c r="C72" s="17"/>
      <c r="D72" s="17"/>
      <c r="E72" s="24" t="s">
        <v>118</v>
      </c>
      <c r="F72" s="17"/>
      <c r="G72" s="17"/>
      <c r="H72" s="17"/>
      <c r="I72" s="17"/>
    </row>
    <row r="73" spans="1:16" x14ac:dyDescent="0.25">
      <c r="A73" s="17" t="s">
        <v>47</v>
      </c>
      <c r="B73" s="17"/>
      <c r="C73" s="17"/>
      <c r="D73" s="17"/>
      <c r="E73" s="24" t="s">
        <v>119</v>
      </c>
      <c r="F73" s="17"/>
      <c r="G73" s="17"/>
      <c r="H73" s="17"/>
      <c r="I73" s="17"/>
    </row>
    <row r="74" spans="1:16" ht="45" x14ac:dyDescent="0.25">
      <c r="A74" s="17" t="s">
        <v>51</v>
      </c>
      <c r="B74" s="17"/>
      <c r="C74" s="17"/>
      <c r="D74" s="17"/>
      <c r="E74" s="19" t="s">
        <v>113</v>
      </c>
      <c r="F74" s="17"/>
      <c r="G74" s="17"/>
      <c r="H74" s="17"/>
      <c r="I74" s="17"/>
    </row>
    <row r="75" spans="1:16" x14ac:dyDescent="0.25">
      <c r="A75" s="17" t="s">
        <v>41</v>
      </c>
      <c r="B75" s="17">
        <v>12</v>
      </c>
      <c r="C75" s="18" t="s">
        <v>120</v>
      </c>
      <c r="D75" s="17" t="s">
        <v>115</v>
      </c>
      <c r="E75" s="19" t="s">
        <v>121</v>
      </c>
      <c r="F75" s="20" t="s">
        <v>122</v>
      </c>
      <c r="G75" s="21">
        <v>358.66</v>
      </c>
      <c r="H75" s="22">
        <v>0</v>
      </c>
      <c r="I75" s="22">
        <f>ROUND(G75*H75,P4)</f>
        <v>0</v>
      </c>
      <c r="O75" s="23">
        <f>I75*0.21</f>
        <v>0</v>
      </c>
      <c r="P75">
        <v>3</v>
      </c>
    </row>
    <row r="76" spans="1:16" x14ac:dyDescent="0.25">
      <c r="A76" s="17" t="s">
        <v>46</v>
      </c>
      <c r="B76" s="17"/>
      <c r="C76" s="17"/>
      <c r="D76" s="17"/>
      <c r="E76" s="19"/>
      <c r="F76" s="17"/>
      <c r="G76" s="17"/>
      <c r="H76" s="17"/>
      <c r="I76" s="17"/>
    </row>
    <row r="77" spans="1:16" x14ac:dyDescent="0.25">
      <c r="A77" s="17" t="s">
        <v>47</v>
      </c>
      <c r="B77" s="17"/>
      <c r="C77" s="17"/>
      <c r="D77" s="17"/>
      <c r="E77" s="24" t="s">
        <v>123</v>
      </c>
      <c r="F77" s="17"/>
      <c r="G77" s="17"/>
      <c r="H77" s="17"/>
      <c r="I77" s="17"/>
    </row>
    <row r="78" spans="1:16" x14ac:dyDescent="0.25">
      <c r="A78" s="17" t="s">
        <v>47</v>
      </c>
      <c r="B78" s="17"/>
      <c r="C78" s="17"/>
      <c r="D78" s="17"/>
      <c r="E78" s="24" t="s">
        <v>124</v>
      </c>
      <c r="F78" s="17"/>
      <c r="G78" s="17"/>
      <c r="H78" s="17"/>
      <c r="I78" s="17"/>
    </row>
    <row r="79" spans="1:16" ht="30" x14ac:dyDescent="0.25">
      <c r="A79" s="17" t="s">
        <v>51</v>
      </c>
      <c r="B79" s="17"/>
      <c r="C79" s="17"/>
      <c r="D79" s="17"/>
      <c r="E79" s="19" t="s">
        <v>125</v>
      </c>
      <c r="F79" s="17"/>
      <c r="G79" s="17"/>
      <c r="H79" s="17"/>
      <c r="I79" s="17"/>
    </row>
    <row r="80" spans="1:16" x14ac:dyDescent="0.25">
      <c r="A80" s="14" t="s">
        <v>38</v>
      </c>
      <c r="B80" s="14"/>
      <c r="C80" s="15" t="s">
        <v>126</v>
      </c>
      <c r="D80" s="14"/>
      <c r="E80" s="14" t="s">
        <v>127</v>
      </c>
      <c r="F80" s="14"/>
      <c r="G80" s="14"/>
      <c r="H80" s="14"/>
      <c r="I80" s="16">
        <f>SUMIFS(I81:I91,A81:A91,"P")</f>
        <v>0</v>
      </c>
    </row>
    <row r="81" spans="1:16" x14ac:dyDescent="0.25">
      <c r="A81" s="17" t="s">
        <v>41</v>
      </c>
      <c r="B81" s="17">
        <v>13</v>
      </c>
      <c r="C81" s="18" t="s">
        <v>128</v>
      </c>
      <c r="D81" s="17" t="s">
        <v>43</v>
      </c>
      <c r="E81" s="19" t="s">
        <v>129</v>
      </c>
      <c r="F81" s="20" t="s">
        <v>45</v>
      </c>
      <c r="G81" s="21">
        <v>36.909999999999997</v>
      </c>
      <c r="H81" s="22">
        <v>0</v>
      </c>
      <c r="I81" s="22">
        <f>ROUND(G81*H81,P4)</f>
        <v>0</v>
      </c>
      <c r="O81" s="23">
        <f>I81*0.21</f>
        <v>0</v>
      </c>
      <c r="P81">
        <v>3</v>
      </c>
    </row>
    <row r="82" spans="1:16" x14ac:dyDescent="0.25">
      <c r="A82" s="17" t="s">
        <v>46</v>
      </c>
      <c r="B82" s="17"/>
      <c r="C82" s="17"/>
      <c r="D82" s="17"/>
      <c r="E82" s="19"/>
      <c r="F82" s="17"/>
      <c r="G82" s="17"/>
      <c r="H82" s="17"/>
      <c r="I82" s="17"/>
    </row>
    <row r="83" spans="1:16" x14ac:dyDescent="0.25">
      <c r="A83" s="17" t="s">
        <v>47</v>
      </c>
      <c r="B83" s="17"/>
      <c r="C83" s="17"/>
      <c r="D83" s="17"/>
      <c r="E83" s="24" t="s">
        <v>130</v>
      </c>
      <c r="F83" s="17"/>
      <c r="G83" s="17"/>
      <c r="H83" s="17"/>
      <c r="I83" s="17"/>
    </row>
    <row r="84" spans="1:16" x14ac:dyDescent="0.25">
      <c r="A84" s="17" t="s">
        <v>47</v>
      </c>
      <c r="B84" s="17"/>
      <c r="C84" s="17"/>
      <c r="D84" s="17"/>
      <c r="E84" s="24" t="s">
        <v>131</v>
      </c>
      <c r="F84" s="17"/>
      <c r="G84" s="17"/>
      <c r="H84" s="17"/>
      <c r="I84" s="17"/>
    </row>
    <row r="85" spans="1:16" x14ac:dyDescent="0.25">
      <c r="A85" s="17" t="s">
        <v>47</v>
      </c>
      <c r="B85" s="17"/>
      <c r="C85" s="17"/>
      <c r="D85" s="17"/>
      <c r="E85" s="24" t="s">
        <v>132</v>
      </c>
      <c r="F85" s="17"/>
      <c r="G85" s="17"/>
      <c r="H85" s="17"/>
      <c r="I85" s="17"/>
    </row>
    <row r="86" spans="1:16" ht="409.5" x14ac:dyDescent="0.25">
      <c r="A86" s="17" t="s">
        <v>51</v>
      </c>
      <c r="B86" s="17"/>
      <c r="C86" s="17"/>
      <c r="D86" s="17"/>
      <c r="E86" s="19" t="s">
        <v>133</v>
      </c>
      <c r="F86" s="17"/>
      <c r="G86" s="17"/>
      <c r="H86" s="17"/>
      <c r="I86" s="17"/>
    </row>
    <row r="87" spans="1:16" x14ac:dyDescent="0.25">
      <c r="A87" s="17" t="s">
        <v>41</v>
      </c>
      <c r="B87" s="17">
        <v>14</v>
      </c>
      <c r="C87" s="18" t="s">
        <v>134</v>
      </c>
      <c r="D87" s="17" t="s">
        <v>115</v>
      </c>
      <c r="E87" s="19" t="s">
        <v>135</v>
      </c>
      <c r="F87" s="20" t="s">
        <v>45</v>
      </c>
      <c r="G87" s="21">
        <v>28.17</v>
      </c>
      <c r="H87" s="22">
        <v>0</v>
      </c>
      <c r="I87" s="22">
        <f>ROUND(G87*H87,P4)</f>
        <v>0</v>
      </c>
      <c r="O87" s="23">
        <f>I87*0.21</f>
        <v>0</v>
      </c>
      <c r="P87">
        <v>3</v>
      </c>
    </row>
    <row r="88" spans="1:16" x14ac:dyDescent="0.25">
      <c r="A88" s="17" t="s">
        <v>46</v>
      </c>
      <c r="B88" s="17"/>
      <c r="C88" s="17"/>
      <c r="D88" s="17"/>
      <c r="E88" s="19"/>
      <c r="F88" s="17"/>
      <c r="G88" s="17"/>
      <c r="H88" s="17"/>
      <c r="I88" s="17"/>
    </row>
    <row r="89" spans="1:16" x14ac:dyDescent="0.25">
      <c r="A89" s="17" t="s">
        <v>47</v>
      </c>
      <c r="B89" s="17"/>
      <c r="C89" s="17"/>
      <c r="D89" s="17"/>
      <c r="E89" s="24" t="s">
        <v>136</v>
      </c>
      <c r="F89" s="17"/>
      <c r="G89" s="17"/>
      <c r="H89" s="17"/>
      <c r="I89" s="17"/>
    </row>
    <row r="90" spans="1:16" x14ac:dyDescent="0.25">
      <c r="A90" s="17" t="s">
        <v>47</v>
      </c>
      <c r="B90" s="17"/>
      <c r="C90" s="17"/>
      <c r="D90" s="17"/>
      <c r="E90" s="24" t="s">
        <v>137</v>
      </c>
      <c r="F90" s="17"/>
      <c r="G90" s="17"/>
      <c r="H90" s="17"/>
      <c r="I90" s="17"/>
    </row>
    <row r="91" spans="1:16" ht="409.5" x14ac:dyDescent="0.25">
      <c r="A91" s="17" t="s">
        <v>51</v>
      </c>
      <c r="B91" s="17"/>
      <c r="C91" s="17"/>
      <c r="D91" s="17"/>
      <c r="E91" s="19" t="s">
        <v>133</v>
      </c>
      <c r="F91" s="17"/>
      <c r="G91" s="17"/>
      <c r="H91" s="17"/>
      <c r="I91" s="17"/>
    </row>
    <row r="92" spans="1:16" x14ac:dyDescent="0.25">
      <c r="A92" s="14" t="s">
        <v>38</v>
      </c>
      <c r="B92" s="14"/>
      <c r="C92" s="15" t="s">
        <v>138</v>
      </c>
      <c r="D92" s="14"/>
      <c r="E92" s="14" t="s">
        <v>139</v>
      </c>
      <c r="F92" s="14"/>
      <c r="G92" s="14"/>
      <c r="H92" s="14"/>
      <c r="I92" s="16">
        <f>SUMIFS(I93:I97,A93:A97,"P")</f>
        <v>0</v>
      </c>
    </row>
    <row r="93" spans="1:16" x14ac:dyDescent="0.25">
      <c r="A93" s="17" t="s">
        <v>41</v>
      </c>
      <c r="B93" s="17">
        <v>15</v>
      </c>
      <c r="C93" s="18" t="s">
        <v>140</v>
      </c>
      <c r="D93" s="17" t="s">
        <v>53</v>
      </c>
      <c r="E93" s="19" t="s">
        <v>141</v>
      </c>
      <c r="F93" s="20" t="s">
        <v>45</v>
      </c>
      <c r="G93" s="21">
        <v>42.473999999999997</v>
      </c>
      <c r="H93" s="22">
        <v>0</v>
      </c>
      <c r="I93" s="22">
        <f>ROUND(G93*H93,P4)</f>
        <v>0</v>
      </c>
      <c r="O93" s="23">
        <f>I93*0.21</f>
        <v>0</v>
      </c>
      <c r="P93">
        <v>3</v>
      </c>
    </row>
    <row r="94" spans="1:16" x14ac:dyDescent="0.25">
      <c r="A94" s="17" t="s">
        <v>46</v>
      </c>
      <c r="B94" s="17"/>
      <c r="C94" s="17"/>
      <c r="D94" s="17"/>
      <c r="E94" s="19"/>
      <c r="F94" s="17"/>
      <c r="G94" s="17"/>
      <c r="H94" s="17"/>
      <c r="I94" s="17"/>
    </row>
    <row r="95" spans="1:16" ht="30" x14ac:dyDescent="0.25">
      <c r="A95" s="17" t="s">
        <v>47</v>
      </c>
      <c r="B95" s="17"/>
      <c r="C95" s="17"/>
      <c r="D95" s="17"/>
      <c r="E95" s="24" t="s">
        <v>142</v>
      </c>
      <c r="F95" s="17"/>
      <c r="G95" s="17"/>
      <c r="H95" s="17"/>
      <c r="I95" s="17"/>
    </row>
    <row r="96" spans="1:16" x14ac:dyDescent="0.25">
      <c r="A96" s="17" t="s">
        <v>47</v>
      </c>
      <c r="B96" s="17"/>
      <c r="C96" s="17"/>
      <c r="D96" s="17"/>
      <c r="E96" s="24" t="s">
        <v>119</v>
      </c>
      <c r="F96" s="17"/>
      <c r="G96" s="17"/>
      <c r="H96" s="17"/>
      <c r="I96" s="17"/>
    </row>
    <row r="97" spans="1:16" ht="405" x14ac:dyDescent="0.25">
      <c r="A97" s="17" t="s">
        <v>51</v>
      </c>
      <c r="B97" s="17"/>
      <c r="C97" s="17"/>
      <c r="D97" s="17"/>
      <c r="E97" s="19" t="s">
        <v>143</v>
      </c>
      <c r="F97" s="17"/>
      <c r="G97" s="17"/>
      <c r="H97" s="17"/>
      <c r="I97" s="17"/>
    </row>
    <row r="98" spans="1:16" x14ac:dyDescent="0.25">
      <c r="A98" s="14" t="s">
        <v>38</v>
      </c>
      <c r="B98" s="14"/>
      <c r="C98" s="15" t="s">
        <v>144</v>
      </c>
      <c r="D98" s="14"/>
      <c r="E98" s="14" t="s">
        <v>145</v>
      </c>
      <c r="F98" s="14"/>
      <c r="G98" s="14"/>
      <c r="H98" s="14"/>
      <c r="I98" s="16">
        <f>SUMIFS(I99:I105,A99:A105,"P")</f>
        <v>0</v>
      </c>
    </row>
    <row r="99" spans="1:16" x14ac:dyDescent="0.25">
      <c r="A99" s="17" t="s">
        <v>41</v>
      </c>
      <c r="B99" s="17">
        <v>16</v>
      </c>
      <c r="C99" s="18" t="s">
        <v>146</v>
      </c>
      <c r="D99" s="17" t="s">
        <v>43</v>
      </c>
      <c r="E99" s="19" t="s">
        <v>147</v>
      </c>
      <c r="F99" s="20" t="s">
        <v>45</v>
      </c>
      <c r="G99" s="21">
        <v>130.13999999999999</v>
      </c>
      <c r="H99" s="22">
        <v>0</v>
      </c>
      <c r="I99" s="22">
        <f>ROUND(G99*H99,P4)</f>
        <v>0</v>
      </c>
      <c r="O99" s="23">
        <f>I99*0.21</f>
        <v>0</v>
      </c>
      <c r="P99">
        <v>3</v>
      </c>
    </row>
    <row r="100" spans="1:16" x14ac:dyDescent="0.25">
      <c r="A100" s="17" t="s">
        <v>46</v>
      </c>
      <c r="B100" s="17"/>
      <c r="C100" s="17"/>
      <c r="D100" s="17"/>
      <c r="E100" s="19"/>
      <c r="F100" s="17"/>
      <c r="G100" s="17"/>
      <c r="H100" s="17"/>
      <c r="I100" s="17"/>
    </row>
    <row r="101" spans="1:16" x14ac:dyDescent="0.25">
      <c r="A101" s="17" t="s">
        <v>47</v>
      </c>
      <c r="B101" s="17"/>
      <c r="C101" s="17"/>
      <c r="D101" s="17"/>
      <c r="E101" s="24" t="s">
        <v>148</v>
      </c>
      <c r="F101" s="17"/>
      <c r="G101" s="17"/>
      <c r="H101" s="17"/>
      <c r="I101" s="17"/>
    </row>
    <row r="102" spans="1:16" x14ac:dyDescent="0.25">
      <c r="A102" s="17" t="s">
        <v>47</v>
      </c>
      <c r="B102" s="17"/>
      <c r="C102" s="17"/>
      <c r="D102" s="17"/>
      <c r="E102" s="24" t="s">
        <v>149</v>
      </c>
      <c r="F102" s="17"/>
      <c r="G102" s="17"/>
      <c r="H102" s="17"/>
      <c r="I102" s="17"/>
    </row>
    <row r="103" spans="1:16" x14ac:dyDescent="0.25">
      <c r="A103" s="17" t="s">
        <v>47</v>
      </c>
      <c r="B103" s="17"/>
      <c r="C103" s="17"/>
      <c r="D103" s="17"/>
      <c r="E103" s="24" t="s">
        <v>150</v>
      </c>
      <c r="F103" s="17"/>
      <c r="G103" s="17"/>
      <c r="H103" s="17"/>
      <c r="I103" s="17"/>
    </row>
    <row r="104" spans="1:16" x14ac:dyDescent="0.25">
      <c r="A104" s="17" t="s">
        <v>47</v>
      </c>
      <c r="B104" s="17"/>
      <c r="C104" s="17"/>
      <c r="D104" s="17"/>
      <c r="E104" s="24" t="s">
        <v>151</v>
      </c>
      <c r="F104" s="17"/>
      <c r="G104" s="17"/>
      <c r="H104" s="17"/>
      <c r="I104" s="17"/>
    </row>
    <row r="105" spans="1:16" ht="409.5" x14ac:dyDescent="0.25">
      <c r="A105" s="17" t="s">
        <v>51</v>
      </c>
      <c r="B105" s="17"/>
      <c r="C105" s="17"/>
      <c r="D105" s="17"/>
      <c r="E105" s="19" t="s">
        <v>152</v>
      </c>
      <c r="F105" s="17"/>
      <c r="G105" s="17"/>
      <c r="H105" s="17"/>
      <c r="I105" s="17"/>
    </row>
    <row r="106" spans="1:16" x14ac:dyDescent="0.25">
      <c r="A106" s="14" t="s">
        <v>38</v>
      </c>
      <c r="B106" s="14"/>
      <c r="C106" s="15" t="s">
        <v>153</v>
      </c>
      <c r="D106" s="14"/>
      <c r="E106" s="14" t="s">
        <v>154</v>
      </c>
      <c r="F106" s="14"/>
      <c r="G106" s="14"/>
      <c r="H106" s="14"/>
      <c r="I106" s="16">
        <f>SUMIFS(I107:I111,A107:A111,"P")</f>
        <v>0</v>
      </c>
    </row>
    <row r="107" spans="1:16" ht="30" x14ac:dyDescent="0.25">
      <c r="A107" s="17" t="s">
        <v>41</v>
      </c>
      <c r="B107" s="17">
        <v>17</v>
      </c>
      <c r="C107" s="18" t="s">
        <v>155</v>
      </c>
      <c r="D107" s="17" t="s">
        <v>156</v>
      </c>
      <c r="E107" s="19" t="s">
        <v>157</v>
      </c>
      <c r="F107" s="20" t="s">
        <v>45</v>
      </c>
      <c r="G107" s="21">
        <v>99.83</v>
      </c>
      <c r="H107" s="22">
        <v>0</v>
      </c>
      <c r="I107" s="22">
        <f>ROUND(G107*H107,P4)</f>
        <v>0</v>
      </c>
      <c r="O107" s="23">
        <f>I107*0.21</f>
        <v>0</v>
      </c>
      <c r="P107">
        <v>3</v>
      </c>
    </row>
    <row r="108" spans="1:16" x14ac:dyDescent="0.25">
      <c r="A108" s="17" t="s">
        <v>46</v>
      </c>
      <c r="B108" s="17"/>
      <c r="C108" s="17"/>
      <c r="D108" s="17"/>
      <c r="E108" s="19" t="s">
        <v>158</v>
      </c>
      <c r="F108" s="17"/>
      <c r="G108" s="17"/>
      <c r="H108" s="17"/>
      <c r="I108" s="17"/>
    </row>
    <row r="109" spans="1:16" x14ac:dyDescent="0.25">
      <c r="A109" s="17" t="s">
        <v>47</v>
      </c>
      <c r="B109" s="17"/>
      <c r="C109" s="17"/>
      <c r="D109" s="17"/>
      <c r="E109" s="24" t="s">
        <v>159</v>
      </c>
      <c r="F109" s="17"/>
      <c r="G109" s="17"/>
      <c r="H109" s="17"/>
      <c r="I109" s="17"/>
    </row>
    <row r="110" spans="1:16" x14ac:dyDescent="0.25">
      <c r="A110" s="17" t="s">
        <v>47</v>
      </c>
      <c r="B110" s="17"/>
      <c r="C110" s="17"/>
      <c r="D110" s="17"/>
      <c r="E110" s="24" t="s">
        <v>160</v>
      </c>
      <c r="F110" s="17"/>
      <c r="G110" s="17"/>
      <c r="H110" s="17"/>
      <c r="I110" s="17"/>
    </row>
    <row r="111" spans="1:16" ht="405" x14ac:dyDescent="0.25">
      <c r="A111" s="17" t="s">
        <v>51</v>
      </c>
      <c r="B111" s="17"/>
      <c r="C111" s="17"/>
      <c r="D111" s="17"/>
      <c r="E111" s="19" t="s">
        <v>161</v>
      </c>
      <c r="F111" s="17"/>
      <c r="G111" s="17"/>
      <c r="H111" s="17"/>
      <c r="I111" s="17"/>
    </row>
    <row r="112" spans="1:16" x14ac:dyDescent="0.25">
      <c r="A112" s="14" t="s">
        <v>38</v>
      </c>
      <c r="B112" s="14"/>
      <c r="C112" s="15" t="s">
        <v>162</v>
      </c>
      <c r="D112" s="14"/>
      <c r="E112" s="14" t="s">
        <v>163</v>
      </c>
      <c r="F112" s="14"/>
      <c r="G112" s="14"/>
      <c r="H112" s="14"/>
      <c r="I112" s="16">
        <f>SUMIFS(I113:I122,A113:A122,"P")</f>
        <v>0</v>
      </c>
    </row>
    <row r="113" spans="1:16" x14ac:dyDescent="0.25">
      <c r="A113" s="17" t="s">
        <v>41</v>
      </c>
      <c r="B113" s="17">
        <v>18</v>
      </c>
      <c r="C113" s="18" t="s">
        <v>164</v>
      </c>
      <c r="D113" s="17" t="s">
        <v>115</v>
      </c>
      <c r="E113" s="19" t="s">
        <v>165</v>
      </c>
      <c r="F113" s="20" t="s">
        <v>45</v>
      </c>
      <c r="G113" s="21">
        <v>28.17</v>
      </c>
      <c r="H113" s="22">
        <v>0</v>
      </c>
      <c r="I113" s="22">
        <f>ROUND(G113*H113,P4)</f>
        <v>0</v>
      </c>
      <c r="O113" s="23">
        <f>I113*0.21</f>
        <v>0</v>
      </c>
      <c r="P113">
        <v>3</v>
      </c>
    </row>
    <row r="114" spans="1:16" x14ac:dyDescent="0.25">
      <c r="A114" s="17" t="s">
        <v>46</v>
      </c>
      <c r="B114" s="17"/>
      <c r="C114" s="17"/>
      <c r="D114" s="17"/>
      <c r="E114" s="19"/>
      <c r="F114" s="17"/>
      <c r="G114" s="17"/>
      <c r="H114" s="17"/>
      <c r="I114" s="17"/>
    </row>
    <row r="115" spans="1:16" x14ac:dyDescent="0.25">
      <c r="A115" s="17" t="s">
        <v>47</v>
      </c>
      <c r="B115" s="17"/>
      <c r="C115" s="17"/>
      <c r="D115" s="17"/>
      <c r="E115" s="24" t="s">
        <v>166</v>
      </c>
      <c r="F115" s="17"/>
      <c r="G115" s="17"/>
      <c r="H115" s="17"/>
      <c r="I115" s="17"/>
    </row>
    <row r="116" spans="1:16" x14ac:dyDescent="0.25">
      <c r="A116" s="17" t="s">
        <v>47</v>
      </c>
      <c r="B116" s="17"/>
      <c r="C116" s="17"/>
      <c r="D116" s="17"/>
      <c r="E116" s="24" t="s">
        <v>137</v>
      </c>
      <c r="F116" s="17"/>
      <c r="G116" s="17"/>
      <c r="H116" s="17"/>
      <c r="I116" s="17"/>
    </row>
    <row r="117" spans="1:16" ht="345" x14ac:dyDescent="0.25">
      <c r="A117" s="17" t="s">
        <v>51</v>
      </c>
      <c r="B117" s="17"/>
      <c r="C117" s="17"/>
      <c r="D117" s="17"/>
      <c r="E117" s="19" t="s">
        <v>167</v>
      </c>
      <c r="F117" s="17"/>
      <c r="G117" s="17"/>
      <c r="H117" s="17"/>
      <c r="I117" s="17"/>
    </row>
    <row r="118" spans="1:16" x14ac:dyDescent="0.25">
      <c r="A118" s="17" t="s">
        <v>41</v>
      </c>
      <c r="B118" s="17">
        <v>19</v>
      </c>
      <c r="C118" s="18" t="s">
        <v>168</v>
      </c>
      <c r="D118" s="17" t="s">
        <v>169</v>
      </c>
      <c r="E118" s="19" t="s">
        <v>170</v>
      </c>
      <c r="F118" s="20" t="s">
        <v>45</v>
      </c>
      <c r="G118" s="21">
        <v>10</v>
      </c>
      <c r="H118" s="22">
        <v>0</v>
      </c>
      <c r="I118" s="22">
        <f>ROUND(G118*H118,P4)</f>
        <v>0</v>
      </c>
      <c r="O118" s="23">
        <f>I118*0.21</f>
        <v>0</v>
      </c>
      <c r="P118">
        <v>3</v>
      </c>
    </row>
    <row r="119" spans="1:16" x14ac:dyDescent="0.25">
      <c r="A119" s="17" t="s">
        <v>46</v>
      </c>
      <c r="B119" s="17"/>
      <c r="C119" s="17"/>
      <c r="D119" s="17"/>
      <c r="E119" s="19"/>
      <c r="F119" s="17"/>
      <c r="G119" s="17"/>
      <c r="H119" s="17"/>
      <c r="I119" s="17"/>
    </row>
    <row r="120" spans="1:16" x14ac:dyDescent="0.25">
      <c r="A120" s="17" t="s">
        <v>47</v>
      </c>
      <c r="B120" s="17"/>
      <c r="C120" s="17"/>
      <c r="D120" s="17"/>
      <c r="E120" s="24" t="s">
        <v>171</v>
      </c>
      <c r="F120" s="17"/>
      <c r="G120" s="17"/>
      <c r="H120" s="17"/>
      <c r="I120" s="17"/>
    </row>
    <row r="121" spans="1:16" x14ac:dyDescent="0.25">
      <c r="A121" s="17" t="s">
        <v>47</v>
      </c>
      <c r="B121" s="17"/>
      <c r="C121" s="17"/>
      <c r="D121" s="17"/>
      <c r="E121" s="24" t="s">
        <v>172</v>
      </c>
      <c r="F121" s="17"/>
      <c r="G121" s="17"/>
      <c r="H121" s="17"/>
      <c r="I121" s="17"/>
    </row>
    <row r="122" spans="1:16" ht="330" x14ac:dyDescent="0.25">
      <c r="A122" s="17" t="s">
        <v>51</v>
      </c>
      <c r="B122" s="17"/>
      <c r="C122" s="17"/>
      <c r="D122" s="17"/>
      <c r="E122" s="19" t="s">
        <v>173</v>
      </c>
      <c r="F122" s="17"/>
      <c r="G122" s="17"/>
      <c r="H122" s="17"/>
      <c r="I122" s="17"/>
    </row>
    <row r="123" spans="1:16" x14ac:dyDescent="0.25">
      <c r="A123" s="14" t="s">
        <v>38</v>
      </c>
      <c r="B123" s="14"/>
      <c r="C123" s="15" t="s">
        <v>174</v>
      </c>
      <c r="D123" s="14"/>
      <c r="E123" s="14" t="s">
        <v>175</v>
      </c>
      <c r="F123" s="14"/>
      <c r="G123" s="14"/>
      <c r="H123" s="14"/>
      <c r="I123" s="16">
        <f>SUMIFS(I124:I135,A124:A135,"P")</f>
        <v>0</v>
      </c>
    </row>
    <row r="124" spans="1:16" x14ac:dyDescent="0.25">
      <c r="A124" s="17" t="s">
        <v>41</v>
      </c>
      <c r="B124" s="17">
        <v>20</v>
      </c>
      <c r="C124" s="18" t="s">
        <v>176</v>
      </c>
      <c r="D124" s="17" t="s">
        <v>41</v>
      </c>
      <c r="E124" s="19" t="s">
        <v>177</v>
      </c>
      <c r="F124" s="20" t="s">
        <v>45</v>
      </c>
      <c r="G124" s="21">
        <v>26.239000000000001</v>
      </c>
      <c r="H124" s="22">
        <v>0</v>
      </c>
      <c r="I124" s="22">
        <f>ROUND(G124*H124,P4)</f>
        <v>0</v>
      </c>
      <c r="O124" s="23">
        <f>I124*0.21</f>
        <v>0</v>
      </c>
      <c r="P124">
        <v>3</v>
      </c>
    </row>
    <row r="125" spans="1:16" x14ac:dyDescent="0.25">
      <c r="A125" s="17" t="s">
        <v>46</v>
      </c>
      <c r="B125" s="17"/>
      <c r="C125" s="17"/>
      <c r="D125" s="17"/>
      <c r="E125" s="19"/>
      <c r="F125" s="17"/>
      <c r="G125" s="17"/>
      <c r="H125" s="17"/>
      <c r="I125" s="17"/>
    </row>
    <row r="126" spans="1:16" x14ac:dyDescent="0.25">
      <c r="A126" s="17" t="s">
        <v>47</v>
      </c>
      <c r="B126" s="17"/>
      <c r="C126" s="17"/>
      <c r="D126" s="17"/>
      <c r="E126" s="24" t="s">
        <v>178</v>
      </c>
      <c r="F126" s="17"/>
      <c r="G126" s="17"/>
      <c r="H126" s="17"/>
      <c r="I126" s="17"/>
    </row>
    <row r="127" spans="1:16" x14ac:dyDescent="0.25">
      <c r="A127" s="17" t="s">
        <v>47</v>
      </c>
      <c r="B127" s="17"/>
      <c r="C127" s="17"/>
      <c r="D127" s="17"/>
      <c r="E127" s="24" t="s">
        <v>179</v>
      </c>
      <c r="F127" s="17"/>
      <c r="G127" s="17"/>
      <c r="H127" s="17"/>
      <c r="I127" s="17"/>
    </row>
    <row r="128" spans="1:16" x14ac:dyDescent="0.25">
      <c r="A128" s="17" t="s">
        <v>47</v>
      </c>
      <c r="B128" s="17"/>
      <c r="C128" s="17"/>
      <c r="D128" s="17"/>
      <c r="E128" s="24" t="s">
        <v>180</v>
      </c>
      <c r="F128" s="17"/>
      <c r="G128" s="17"/>
      <c r="H128" s="17"/>
      <c r="I128" s="17"/>
    </row>
    <row r="129" spans="1:16" x14ac:dyDescent="0.25">
      <c r="A129" s="17" t="s">
        <v>47</v>
      </c>
      <c r="B129" s="17"/>
      <c r="C129" s="17"/>
      <c r="D129" s="17"/>
      <c r="E129" s="24" t="s">
        <v>181</v>
      </c>
      <c r="F129" s="17"/>
      <c r="G129" s="17"/>
      <c r="H129" s="17"/>
      <c r="I129" s="17"/>
    </row>
    <row r="130" spans="1:16" ht="409.5" x14ac:dyDescent="0.25">
      <c r="A130" s="17" t="s">
        <v>51</v>
      </c>
      <c r="B130" s="17"/>
      <c r="C130" s="17"/>
      <c r="D130" s="17"/>
      <c r="E130" s="19" t="s">
        <v>182</v>
      </c>
      <c r="F130" s="17"/>
      <c r="G130" s="17"/>
      <c r="H130" s="17"/>
      <c r="I130" s="17"/>
    </row>
    <row r="131" spans="1:16" ht="30" x14ac:dyDescent="0.25">
      <c r="A131" s="17" t="s">
        <v>41</v>
      </c>
      <c r="B131" s="17">
        <v>21</v>
      </c>
      <c r="C131" s="18" t="s">
        <v>176</v>
      </c>
      <c r="D131" s="17" t="s">
        <v>169</v>
      </c>
      <c r="E131" s="19" t="s">
        <v>183</v>
      </c>
      <c r="F131" s="20" t="s">
        <v>45</v>
      </c>
      <c r="G131" s="21">
        <v>10.8</v>
      </c>
      <c r="H131" s="22">
        <v>0</v>
      </c>
      <c r="I131" s="22">
        <f>ROUND(G131*H131,P4)</f>
        <v>0</v>
      </c>
      <c r="O131" s="23">
        <f>I131*0.21</f>
        <v>0</v>
      </c>
      <c r="P131">
        <v>3</v>
      </c>
    </row>
    <row r="132" spans="1:16" x14ac:dyDescent="0.25">
      <c r="A132" s="17" t="s">
        <v>46</v>
      </c>
      <c r="B132" s="17"/>
      <c r="C132" s="17"/>
      <c r="D132" s="17"/>
      <c r="E132" s="19"/>
      <c r="F132" s="17"/>
      <c r="G132" s="17"/>
      <c r="H132" s="17"/>
      <c r="I132" s="17"/>
    </row>
    <row r="133" spans="1:16" x14ac:dyDescent="0.25">
      <c r="A133" s="17" t="s">
        <v>47</v>
      </c>
      <c r="B133" s="17"/>
      <c r="C133" s="17"/>
      <c r="D133" s="17"/>
      <c r="E133" s="24" t="s">
        <v>184</v>
      </c>
      <c r="F133" s="17"/>
      <c r="G133" s="17"/>
      <c r="H133" s="17"/>
      <c r="I133" s="17"/>
    </row>
    <row r="134" spans="1:16" x14ac:dyDescent="0.25">
      <c r="A134" s="17" t="s">
        <v>47</v>
      </c>
      <c r="B134" s="17"/>
      <c r="C134" s="17"/>
      <c r="D134" s="17"/>
      <c r="E134" s="24" t="s">
        <v>185</v>
      </c>
      <c r="F134" s="17"/>
      <c r="G134" s="17"/>
      <c r="H134" s="17"/>
      <c r="I134" s="17"/>
    </row>
    <row r="135" spans="1:16" ht="409.5" x14ac:dyDescent="0.25">
      <c r="A135" s="17" t="s">
        <v>51</v>
      </c>
      <c r="B135" s="17"/>
      <c r="C135" s="17"/>
      <c r="D135" s="17"/>
      <c r="E135" s="19" t="s">
        <v>182</v>
      </c>
      <c r="F135" s="17"/>
      <c r="G135" s="17"/>
      <c r="H135" s="17"/>
      <c r="I135" s="17"/>
    </row>
    <row r="136" spans="1:16" x14ac:dyDescent="0.25">
      <c r="A136" s="14" t="s">
        <v>38</v>
      </c>
      <c r="B136" s="14"/>
      <c r="C136" s="15" t="s">
        <v>186</v>
      </c>
      <c r="D136" s="14"/>
      <c r="E136" s="14" t="s">
        <v>187</v>
      </c>
      <c r="F136" s="14"/>
      <c r="G136" s="14"/>
      <c r="H136" s="14"/>
      <c r="I136" s="16">
        <f>SUMIFS(I137:I165,A137:A165,"P")</f>
        <v>0</v>
      </c>
    </row>
    <row r="137" spans="1:16" x14ac:dyDescent="0.25">
      <c r="A137" s="17" t="s">
        <v>41</v>
      </c>
      <c r="B137" s="17">
        <v>22</v>
      </c>
      <c r="C137" s="18" t="s">
        <v>188</v>
      </c>
      <c r="D137" s="17" t="s">
        <v>115</v>
      </c>
      <c r="E137" s="19" t="s">
        <v>189</v>
      </c>
      <c r="F137" s="20" t="s">
        <v>190</v>
      </c>
      <c r="G137" s="21">
        <v>283.16000000000003</v>
      </c>
      <c r="H137" s="22">
        <v>0</v>
      </c>
      <c r="I137" s="22">
        <f>ROUND(G137*H137,P4)</f>
        <v>0</v>
      </c>
      <c r="O137" s="23">
        <f>I137*0.21</f>
        <v>0</v>
      </c>
      <c r="P137">
        <v>3</v>
      </c>
    </row>
    <row r="138" spans="1:16" x14ac:dyDescent="0.25">
      <c r="A138" s="17" t="s">
        <v>46</v>
      </c>
      <c r="B138" s="17"/>
      <c r="C138" s="17"/>
      <c r="D138" s="17"/>
      <c r="E138" s="19"/>
      <c r="F138" s="17"/>
      <c r="G138" s="17"/>
      <c r="H138" s="17"/>
      <c r="I138" s="17"/>
    </row>
    <row r="139" spans="1:16" x14ac:dyDescent="0.25">
      <c r="A139" s="17" t="s">
        <v>47</v>
      </c>
      <c r="B139" s="17"/>
      <c r="C139" s="17"/>
      <c r="D139" s="17"/>
      <c r="E139" s="24" t="s">
        <v>191</v>
      </c>
      <c r="F139" s="17"/>
      <c r="G139" s="17"/>
      <c r="H139" s="17"/>
      <c r="I139" s="17"/>
    </row>
    <row r="140" spans="1:16" x14ac:dyDescent="0.25">
      <c r="A140" s="17" t="s">
        <v>51</v>
      </c>
      <c r="B140" s="17"/>
      <c r="C140" s="17"/>
      <c r="D140" s="17"/>
      <c r="E140" s="19" t="s">
        <v>192</v>
      </c>
      <c r="F140" s="17"/>
      <c r="G140" s="17"/>
      <c r="H140" s="17"/>
      <c r="I140" s="17"/>
    </row>
    <row r="141" spans="1:16" x14ac:dyDescent="0.25">
      <c r="A141" s="17" t="s">
        <v>41</v>
      </c>
      <c r="B141" s="17">
        <v>23</v>
      </c>
      <c r="C141" s="18" t="s">
        <v>193</v>
      </c>
      <c r="D141" s="17"/>
      <c r="E141" s="19" t="s">
        <v>194</v>
      </c>
      <c r="F141" s="20" t="s">
        <v>190</v>
      </c>
      <c r="G141" s="21">
        <v>283.16000000000003</v>
      </c>
      <c r="H141" s="22">
        <v>0</v>
      </c>
      <c r="I141" s="22">
        <f>ROUND(G141*H141,P4)</f>
        <v>0</v>
      </c>
      <c r="O141" s="23">
        <f>I141*0.21</f>
        <v>0</v>
      </c>
      <c r="P141">
        <v>3</v>
      </c>
    </row>
    <row r="142" spans="1:16" x14ac:dyDescent="0.25">
      <c r="A142" s="17" t="s">
        <v>46</v>
      </c>
      <c r="B142" s="17"/>
      <c r="C142" s="17"/>
      <c r="D142" s="17"/>
      <c r="E142" s="19"/>
      <c r="F142" s="17"/>
      <c r="G142" s="17"/>
      <c r="H142" s="17"/>
      <c r="I142" s="17"/>
    </row>
    <row r="143" spans="1:16" x14ac:dyDescent="0.25">
      <c r="A143" s="17" t="s">
        <v>47</v>
      </c>
      <c r="B143" s="17"/>
      <c r="C143" s="17"/>
      <c r="D143" s="17"/>
      <c r="E143" s="24" t="s">
        <v>191</v>
      </c>
      <c r="F143" s="17"/>
      <c r="G143" s="17"/>
      <c r="H143" s="17"/>
      <c r="I143" s="17"/>
    </row>
    <row r="144" spans="1:16" ht="45" x14ac:dyDescent="0.25">
      <c r="A144" s="17" t="s">
        <v>51</v>
      </c>
      <c r="B144" s="17"/>
      <c r="C144" s="17"/>
      <c r="D144" s="17"/>
      <c r="E144" s="19" t="s">
        <v>195</v>
      </c>
      <c r="F144" s="17"/>
      <c r="G144" s="17"/>
      <c r="H144" s="17"/>
      <c r="I144" s="17"/>
    </row>
    <row r="145" spans="1:16" x14ac:dyDescent="0.25">
      <c r="A145" s="17" t="s">
        <v>41</v>
      </c>
      <c r="B145" s="17">
        <v>24</v>
      </c>
      <c r="C145" s="18" t="s">
        <v>196</v>
      </c>
      <c r="D145" s="17" t="s">
        <v>115</v>
      </c>
      <c r="E145" s="19" t="s">
        <v>197</v>
      </c>
      <c r="F145" s="20" t="s">
        <v>190</v>
      </c>
      <c r="G145" s="21">
        <v>283.16000000000003</v>
      </c>
      <c r="H145" s="22">
        <v>0</v>
      </c>
      <c r="I145" s="22">
        <f>ROUND(G145*H145,P4)</f>
        <v>0</v>
      </c>
      <c r="O145" s="23">
        <f>I145*0.21</f>
        <v>0</v>
      </c>
      <c r="P145">
        <v>3</v>
      </c>
    </row>
    <row r="146" spans="1:16" x14ac:dyDescent="0.25">
      <c r="A146" s="17" t="s">
        <v>46</v>
      </c>
      <c r="B146" s="17"/>
      <c r="C146" s="17"/>
      <c r="D146" s="17"/>
      <c r="E146" s="19"/>
      <c r="F146" s="17"/>
      <c r="G146" s="17"/>
      <c r="H146" s="17"/>
      <c r="I146" s="17"/>
    </row>
    <row r="147" spans="1:16" x14ac:dyDescent="0.25">
      <c r="A147" s="17" t="s">
        <v>47</v>
      </c>
      <c r="B147" s="17"/>
      <c r="C147" s="17"/>
      <c r="D147" s="17"/>
      <c r="E147" s="24" t="s">
        <v>198</v>
      </c>
      <c r="F147" s="17"/>
      <c r="G147" s="17"/>
      <c r="H147" s="17"/>
      <c r="I147" s="17"/>
    </row>
    <row r="148" spans="1:16" x14ac:dyDescent="0.25">
      <c r="A148" s="17" t="s">
        <v>47</v>
      </c>
      <c r="B148" s="17"/>
      <c r="C148" s="17"/>
      <c r="D148" s="17"/>
      <c r="E148" s="24" t="s">
        <v>199</v>
      </c>
      <c r="F148" s="17"/>
      <c r="G148" s="17"/>
      <c r="H148" s="17"/>
      <c r="I148" s="17"/>
    </row>
    <row r="149" spans="1:16" ht="30" x14ac:dyDescent="0.25">
      <c r="A149" s="17" t="s">
        <v>51</v>
      </c>
      <c r="B149" s="17"/>
      <c r="C149" s="17"/>
      <c r="D149" s="17"/>
      <c r="E149" s="19" t="s">
        <v>200</v>
      </c>
      <c r="F149" s="17"/>
      <c r="G149" s="17"/>
      <c r="H149" s="17"/>
      <c r="I149" s="17"/>
    </row>
    <row r="150" spans="1:16" x14ac:dyDescent="0.25">
      <c r="A150" s="17" t="s">
        <v>41</v>
      </c>
      <c r="B150" s="17">
        <v>25</v>
      </c>
      <c r="C150" s="18" t="s">
        <v>201</v>
      </c>
      <c r="D150" s="17" t="s">
        <v>115</v>
      </c>
      <c r="E150" s="19" t="s">
        <v>202</v>
      </c>
      <c r="F150" s="20" t="s">
        <v>190</v>
      </c>
      <c r="G150" s="21">
        <v>283.16000000000003</v>
      </c>
      <c r="H150" s="22">
        <v>0</v>
      </c>
      <c r="I150" s="22">
        <f>ROUND(G150*H150,P4)</f>
        <v>0</v>
      </c>
      <c r="O150" s="23">
        <f>I150*0.21</f>
        <v>0</v>
      </c>
      <c r="P150">
        <v>3</v>
      </c>
    </row>
    <row r="151" spans="1:16" x14ac:dyDescent="0.25">
      <c r="A151" s="17" t="s">
        <v>46</v>
      </c>
      <c r="B151" s="17"/>
      <c r="C151" s="17"/>
      <c r="D151" s="17"/>
      <c r="E151" s="19"/>
      <c r="F151" s="17"/>
      <c r="G151" s="17"/>
      <c r="H151" s="17"/>
      <c r="I151" s="17"/>
    </row>
    <row r="152" spans="1:16" x14ac:dyDescent="0.25">
      <c r="A152" s="17" t="s">
        <v>47</v>
      </c>
      <c r="B152" s="17"/>
      <c r="C152" s="17"/>
      <c r="D152" s="17"/>
      <c r="E152" s="24" t="s">
        <v>191</v>
      </c>
      <c r="F152" s="17"/>
      <c r="G152" s="17"/>
      <c r="H152" s="17"/>
      <c r="I152" s="17"/>
    </row>
    <row r="153" spans="1:16" ht="60" x14ac:dyDescent="0.25">
      <c r="A153" s="17" t="s">
        <v>51</v>
      </c>
      <c r="B153" s="17"/>
      <c r="C153" s="17"/>
      <c r="D153" s="17"/>
      <c r="E153" s="19" t="s">
        <v>203</v>
      </c>
      <c r="F153" s="17"/>
      <c r="G153" s="17"/>
      <c r="H153" s="17"/>
      <c r="I153" s="17"/>
    </row>
    <row r="154" spans="1:16" x14ac:dyDescent="0.25">
      <c r="A154" s="17" t="s">
        <v>41</v>
      </c>
      <c r="B154" s="17">
        <v>26</v>
      </c>
      <c r="C154" s="18" t="s">
        <v>204</v>
      </c>
      <c r="D154" s="17" t="s">
        <v>115</v>
      </c>
      <c r="E154" s="19" t="s">
        <v>205</v>
      </c>
      <c r="F154" s="20" t="s">
        <v>190</v>
      </c>
      <c r="G154" s="21">
        <v>283.16000000000003</v>
      </c>
      <c r="H154" s="22">
        <v>0</v>
      </c>
      <c r="I154" s="22">
        <f>ROUND(G154*H154,P4)</f>
        <v>0</v>
      </c>
      <c r="O154" s="23">
        <f>I154*0.21</f>
        <v>0</v>
      </c>
      <c r="P154">
        <v>3</v>
      </c>
    </row>
    <row r="155" spans="1:16" x14ac:dyDescent="0.25">
      <c r="A155" s="17" t="s">
        <v>46</v>
      </c>
      <c r="B155" s="17"/>
      <c r="C155" s="17"/>
      <c r="D155" s="17"/>
      <c r="E155" s="19"/>
      <c r="F155" s="17"/>
      <c r="G155" s="17"/>
      <c r="H155" s="17"/>
      <c r="I155" s="17"/>
    </row>
    <row r="156" spans="1:16" x14ac:dyDescent="0.25">
      <c r="A156" s="17" t="s">
        <v>47</v>
      </c>
      <c r="B156" s="17"/>
      <c r="C156" s="17"/>
      <c r="D156" s="17"/>
      <c r="E156" s="24" t="s">
        <v>191</v>
      </c>
      <c r="F156" s="17"/>
      <c r="G156" s="17"/>
      <c r="H156" s="17"/>
      <c r="I156" s="17"/>
    </row>
    <row r="157" spans="1:16" ht="60" x14ac:dyDescent="0.25">
      <c r="A157" s="17" t="s">
        <v>51</v>
      </c>
      <c r="B157" s="17"/>
      <c r="C157" s="17"/>
      <c r="D157" s="17"/>
      <c r="E157" s="19" t="s">
        <v>206</v>
      </c>
      <c r="F157" s="17"/>
      <c r="G157" s="17"/>
      <c r="H157" s="17"/>
      <c r="I157" s="17"/>
    </row>
    <row r="158" spans="1:16" x14ac:dyDescent="0.25">
      <c r="A158" s="17" t="s">
        <v>41</v>
      </c>
      <c r="B158" s="17">
        <v>27</v>
      </c>
      <c r="C158" s="18" t="s">
        <v>207</v>
      </c>
      <c r="D158" s="17" t="s">
        <v>115</v>
      </c>
      <c r="E158" s="19" t="s">
        <v>208</v>
      </c>
      <c r="F158" s="20" t="s">
        <v>190</v>
      </c>
      <c r="G158" s="21">
        <v>283.16000000000003</v>
      </c>
      <c r="H158" s="22">
        <v>0</v>
      </c>
      <c r="I158" s="22">
        <f>ROUND(G158*H158,P4)</f>
        <v>0</v>
      </c>
      <c r="O158" s="23">
        <f>I158*0.21</f>
        <v>0</v>
      </c>
      <c r="P158">
        <v>3</v>
      </c>
    </row>
    <row r="159" spans="1:16" x14ac:dyDescent="0.25">
      <c r="A159" s="17" t="s">
        <v>46</v>
      </c>
      <c r="B159" s="17"/>
      <c r="C159" s="17"/>
      <c r="D159" s="17"/>
      <c r="E159" s="19"/>
      <c r="F159" s="17"/>
      <c r="G159" s="17"/>
      <c r="H159" s="17"/>
      <c r="I159" s="17"/>
    </row>
    <row r="160" spans="1:16" x14ac:dyDescent="0.25">
      <c r="A160" s="17" t="s">
        <v>47</v>
      </c>
      <c r="B160" s="17"/>
      <c r="C160" s="17"/>
      <c r="D160" s="17"/>
      <c r="E160" s="24" t="s">
        <v>191</v>
      </c>
      <c r="F160" s="17"/>
      <c r="G160" s="17"/>
      <c r="H160" s="17"/>
      <c r="I160" s="17"/>
    </row>
    <row r="161" spans="1:16" ht="45" x14ac:dyDescent="0.25">
      <c r="A161" s="17" t="s">
        <v>51</v>
      </c>
      <c r="B161" s="17"/>
      <c r="C161" s="17"/>
      <c r="D161" s="17"/>
      <c r="E161" s="19" t="s">
        <v>209</v>
      </c>
      <c r="F161" s="17"/>
      <c r="G161" s="17"/>
      <c r="H161" s="17"/>
      <c r="I161" s="17"/>
    </row>
    <row r="162" spans="1:16" x14ac:dyDescent="0.25">
      <c r="A162" s="17" t="s">
        <v>41</v>
      </c>
      <c r="B162" s="17">
        <v>28</v>
      </c>
      <c r="C162" s="18" t="s">
        <v>210</v>
      </c>
      <c r="D162" s="17" t="s">
        <v>115</v>
      </c>
      <c r="E162" s="19" t="s">
        <v>211</v>
      </c>
      <c r="F162" s="20" t="s">
        <v>45</v>
      </c>
      <c r="G162" s="21">
        <v>14.157999999999999</v>
      </c>
      <c r="H162" s="22">
        <v>0</v>
      </c>
      <c r="I162" s="22">
        <f>ROUND(G162*H162,P4)</f>
        <v>0</v>
      </c>
      <c r="O162" s="23">
        <f>I162*0.21</f>
        <v>0</v>
      </c>
      <c r="P162">
        <v>3</v>
      </c>
    </row>
    <row r="163" spans="1:16" x14ac:dyDescent="0.25">
      <c r="A163" s="17" t="s">
        <v>46</v>
      </c>
      <c r="B163" s="17"/>
      <c r="C163" s="17"/>
      <c r="D163" s="17"/>
      <c r="E163" s="19"/>
      <c r="F163" s="17"/>
      <c r="G163" s="17"/>
      <c r="H163" s="17"/>
      <c r="I163" s="17"/>
    </row>
    <row r="164" spans="1:16" x14ac:dyDescent="0.25">
      <c r="A164" s="17" t="s">
        <v>47</v>
      </c>
      <c r="B164" s="17"/>
      <c r="C164" s="17"/>
      <c r="D164" s="17"/>
      <c r="E164" s="24" t="s">
        <v>212</v>
      </c>
      <c r="F164" s="17"/>
      <c r="G164" s="17"/>
      <c r="H164" s="17"/>
      <c r="I164" s="17"/>
    </row>
    <row r="165" spans="1:16" ht="45" x14ac:dyDescent="0.25">
      <c r="A165" s="17" t="s">
        <v>51</v>
      </c>
      <c r="B165" s="17"/>
      <c r="C165" s="17"/>
      <c r="D165" s="17"/>
      <c r="E165" s="19" t="s">
        <v>213</v>
      </c>
      <c r="F165" s="17"/>
      <c r="G165" s="17"/>
      <c r="H165" s="17"/>
      <c r="I165" s="17"/>
    </row>
    <row r="166" spans="1:16" x14ac:dyDescent="0.25">
      <c r="A166" s="14" t="s">
        <v>38</v>
      </c>
      <c r="B166" s="14"/>
      <c r="C166" s="15" t="s">
        <v>214</v>
      </c>
      <c r="D166" s="14"/>
      <c r="E166" s="14" t="s">
        <v>215</v>
      </c>
      <c r="F166" s="14"/>
      <c r="G166" s="14"/>
      <c r="H166" s="14"/>
      <c r="I166" s="16">
        <f>SUMIFS(I167:I173,A167:A173,"P")</f>
        <v>0</v>
      </c>
    </row>
    <row r="167" spans="1:16" x14ac:dyDescent="0.25">
      <c r="A167" s="17" t="s">
        <v>41</v>
      </c>
      <c r="B167" s="17">
        <v>29</v>
      </c>
      <c r="C167" s="18" t="s">
        <v>216</v>
      </c>
      <c r="D167" s="17" t="s">
        <v>115</v>
      </c>
      <c r="E167" s="19" t="s">
        <v>217</v>
      </c>
      <c r="F167" s="20" t="s">
        <v>190</v>
      </c>
      <c r="G167" s="21">
        <v>348.28</v>
      </c>
      <c r="H167" s="22">
        <v>0</v>
      </c>
      <c r="I167" s="22">
        <f>ROUND(G167*H167,P4)</f>
        <v>0</v>
      </c>
      <c r="O167" s="23">
        <f>I167*0.21</f>
        <v>0</v>
      </c>
      <c r="P167">
        <v>3</v>
      </c>
    </row>
    <row r="168" spans="1:16" x14ac:dyDescent="0.25">
      <c r="A168" s="17" t="s">
        <v>46</v>
      </c>
      <c r="B168" s="17"/>
      <c r="C168" s="17"/>
      <c r="D168" s="17"/>
      <c r="E168" s="19"/>
      <c r="F168" s="17"/>
      <c r="G168" s="17"/>
      <c r="H168" s="17"/>
      <c r="I168" s="17"/>
    </row>
    <row r="169" spans="1:16" x14ac:dyDescent="0.25">
      <c r="A169" s="17" t="s">
        <v>47</v>
      </c>
      <c r="B169" s="17"/>
      <c r="C169" s="17"/>
      <c r="D169" s="17"/>
      <c r="E169" s="24" t="s">
        <v>218</v>
      </c>
      <c r="F169" s="17"/>
      <c r="G169" s="17"/>
      <c r="H169" s="17"/>
      <c r="I169" s="17"/>
    </row>
    <row r="170" spans="1:16" x14ac:dyDescent="0.25">
      <c r="A170" s="17" t="s">
        <v>47</v>
      </c>
      <c r="B170" s="17"/>
      <c r="C170" s="17"/>
      <c r="D170" s="17"/>
      <c r="E170" s="24" t="s">
        <v>219</v>
      </c>
      <c r="F170" s="17"/>
      <c r="G170" s="17"/>
      <c r="H170" s="17"/>
      <c r="I170" s="17"/>
    </row>
    <row r="171" spans="1:16" x14ac:dyDescent="0.25">
      <c r="A171" s="17" t="s">
        <v>47</v>
      </c>
      <c r="B171" s="17"/>
      <c r="C171" s="17"/>
      <c r="D171" s="17"/>
      <c r="E171" s="24" t="s">
        <v>220</v>
      </c>
      <c r="F171" s="17"/>
      <c r="G171" s="17"/>
      <c r="H171" s="17"/>
      <c r="I171" s="17"/>
    </row>
    <row r="172" spans="1:16" x14ac:dyDescent="0.25">
      <c r="A172" s="17" t="s">
        <v>47</v>
      </c>
      <c r="B172" s="17"/>
      <c r="C172" s="17"/>
      <c r="D172" s="17"/>
      <c r="E172" s="24" t="s">
        <v>221</v>
      </c>
      <c r="F172" s="17"/>
      <c r="G172" s="17"/>
      <c r="H172" s="17"/>
      <c r="I172" s="17"/>
    </row>
    <row r="173" spans="1:16" ht="30" x14ac:dyDescent="0.25">
      <c r="A173" s="17" t="s">
        <v>51</v>
      </c>
      <c r="B173" s="17"/>
      <c r="C173" s="17"/>
      <c r="D173" s="17"/>
      <c r="E173" s="19" t="s">
        <v>222</v>
      </c>
      <c r="F173" s="17"/>
      <c r="G173" s="17"/>
      <c r="H173" s="17"/>
      <c r="I173" s="17"/>
    </row>
    <row r="174" spans="1:16" x14ac:dyDescent="0.25">
      <c r="A174" s="14" t="s">
        <v>38</v>
      </c>
      <c r="B174" s="14"/>
      <c r="C174" s="15" t="s">
        <v>223</v>
      </c>
      <c r="D174" s="14"/>
      <c r="E174" s="14" t="s">
        <v>224</v>
      </c>
      <c r="F174" s="14"/>
      <c r="G174" s="14"/>
      <c r="H174" s="14"/>
      <c r="I174" s="16">
        <f>SUMIFS(I175:I179,A175:A179,"P")</f>
        <v>0</v>
      </c>
    </row>
    <row r="175" spans="1:16" x14ac:dyDescent="0.25">
      <c r="A175" s="17" t="s">
        <v>41</v>
      </c>
      <c r="B175" s="17">
        <v>30</v>
      </c>
      <c r="C175" s="18" t="s">
        <v>225</v>
      </c>
      <c r="D175" s="17" t="s">
        <v>115</v>
      </c>
      <c r="E175" s="19" t="s">
        <v>226</v>
      </c>
      <c r="F175" s="20" t="s">
        <v>190</v>
      </c>
      <c r="G175" s="21">
        <v>6</v>
      </c>
      <c r="H175" s="22">
        <v>0</v>
      </c>
      <c r="I175" s="22">
        <f>ROUND(G175*H175,P4)</f>
        <v>0</v>
      </c>
      <c r="O175" s="23">
        <f>I175*0.21</f>
        <v>0</v>
      </c>
      <c r="P175">
        <v>3</v>
      </c>
    </row>
    <row r="176" spans="1:16" x14ac:dyDescent="0.25">
      <c r="A176" s="17" t="s">
        <v>46</v>
      </c>
      <c r="B176" s="17"/>
      <c r="C176" s="17"/>
      <c r="D176" s="17"/>
      <c r="E176" s="19"/>
      <c r="F176" s="17"/>
      <c r="G176" s="17"/>
      <c r="H176" s="17"/>
      <c r="I176" s="17"/>
    </row>
    <row r="177" spans="1:16" x14ac:dyDescent="0.25">
      <c r="A177" s="17" t="s">
        <v>47</v>
      </c>
      <c r="B177" s="17"/>
      <c r="C177" s="17"/>
      <c r="D177" s="17"/>
      <c r="E177" s="24" t="s">
        <v>227</v>
      </c>
      <c r="F177" s="17"/>
      <c r="G177" s="17"/>
      <c r="H177" s="17"/>
      <c r="I177" s="17"/>
    </row>
    <row r="178" spans="1:16" x14ac:dyDescent="0.25">
      <c r="A178" s="17" t="s">
        <v>47</v>
      </c>
      <c r="B178" s="17"/>
      <c r="C178" s="17"/>
      <c r="D178" s="17"/>
      <c r="E178" s="24" t="s">
        <v>228</v>
      </c>
      <c r="F178" s="17"/>
      <c r="G178" s="17"/>
      <c r="H178" s="17"/>
      <c r="I178" s="17"/>
    </row>
    <row r="179" spans="1:16" ht="45" x14ac:dyDescent="0.25">
      <c r="A179" s="17" t="s">
        <v>51</v>
      </c>
      <c r="B179" s="17"/>
      <c r="C179" s="17"/>
      <c r="D179" s="17"/>
      <c r="E179" s="19" t="s">
        <v>213</v>
      </c>
      <c r="F179" s="17"/>
      <c r="G179" s="17"/>
      <c r="H179" s="17"/>
      <c r="I179" s="17"/>
    </row>
    <row r="180" spans="1:16" x14ac:dyDescent="0.25">
      <c r="A180" s="14" t="s">
        <v>38</v>
      </c>
      <c r="B180" s="14"/>
      <c r="C180" s="15" t="s">
        <v>229</v>
      </c>
      <c r="D180" s="14"/>
      <c r="E180" s="14" t="s">
        <v>230</v>
      </c>
      <c r="F180" s="14"/>
      <c r="G180" s="14"/>
      <c r="H180" s="14"/>
      <c r="I180" s="16">
        <f>SUMIFS(I181:I185,A181:A185,"P")</f>
        <v>0</v>
      </c>
    </row>
    <row r="181" spans="1:16" x14ac:dyDescent="0.25">
      <c r="A181" s="17" t="s">
        <v>41</v>
      </c>
      <c r="B181" s="17">
        <v>31</v>
      </c>
      <c r="C181" s="18" t="s">
        <v>231</v>
      </c>
      <c r="D181" s="17" t="s">
        <v>115</v>
      </c>
      <c r="E181" s="19" t="s">
        <v>232</v>
      </c>
      <c r="F181" s="20" t="s">
        <v>45</v>
      </c>
      <c r="G181" s="21">
        <v>1.6</v>
      </c>
      <c r="H181" s="22">
        <v>0</v>
      </c>
      <c r="I181" s="22">
        <f>ROUND(G181*H181,P4)</f>
        <v>0</v>
      </c>
      <c r="O181" s="23">
        <f>I181*0.21</f>
        <v>0</v>
      </c>
      <c r="P181">
        <v>3</v>
      </c>
    </row>
    <row r="182" spans="1:16" x14ac:dyDescent="0.25">
      <c r="A182" s="17" t="s">
        <v>46</v>
      </c>
      <c r="B182" s="17"/>
      <c r="C182" s="17"/>
      <c r="D182" s="17"/>
      <c r="E182" s="19"/>
      <c r="F182" s="17"/>
      <c r="G182" s="17"/>
      <c r="H182" s="17"/>
      <c r="I182" s="17"/>
    </row>
    <row r="183" spans="1:16" x14ac:dyDescent="0.25">
      <c r="A183" s="17" t="s">
        <v>47</v>
      </c>
      <c r="B183" s="17"/>
      <c r="C183" s="17"/>
      <c r="D183" s="17"/>
      <c r="E183" s="24" t="s">
        <v>233</v>
      </c>
      <c r="F183" s="17"/>
      <c r="G183" s="17"/>
      <c r="H183" s="17"/>
      <c r="I183" s="17"/>
    </row>
    <row r="184" spans="1:16" x14ac:dyDescent="0.25">
      <c r="A184" s="17" t="s">
        <v>47</v>
      </c>
      <c r="B184" s="17"/>
      <c r="C184" s="17"/>
      <c r="D184" s="17"/>
      <c r="E184" s="24" t="s">
        <v>234</v>
      </c>
      <c r="F184" s="17"/>
      <c r="G184" s="17"/>
      <c r="H184" s="17"/>
      <c r="I184" s="17"/>
    </row>
    <row r="185" spans="1:16" ht="75" x14ac:dyDescent="0.25">
      <c r="A185" s="17" t="s">
        <v>51</v>
      </c>
      <c r="B185" s="17"/>
      <c r="C185" s="17"/>
      <c r="D185" s="17"/>
      <c r="E185" s="19" t="s">
        <v>235</v>
      </c>
      <c r="F185" s="17"/>
      <c r="G185" s="17"/>
      <c r="H185" s="17"/>
      <c r="I185" s="17"/>
    </row>
    <row r="186" spans="1:16" x14ac:dyDescent="0.25">
      <c r="A186" s="14" t="s">
        <v>38</v>
      </c>
      <c r="B186" s="14"/>
      <c r="C186" s="15" t="s">
        <v>236</v>
      </c>
      <c r="D186" s="14"/>
      <c r="E186" s="14" t="s">
        <v>237</v>
      </c>
      <c r="F186" s="14"/>
      <c r="G186" s="14"/>
      <c r="H186" s="14"/>
      <c r="I186" s="16">
        <f>SUMIFS(I187:I191,A187:A191,"P")</f>
        <v>0</v>
      </c>
    </row>
    <row r="187" spans="1:16" x14ac:dyDescent="0.25">
      <c r="A187" s="17" t="s">
        <v>41</v>
      </c>
      <c r="B187" s="17">
        <v>32</v>
      </c>
      <c r="C187" s="18" t="s">
        <v>238</v>
      </c>
      <c r="D187" s="17" t="s">
        <v>115</v>
      </c>
      <c r="E187" s="19" t="s">
        <v>239</v>
      </c>
      <c r="F187" s="20" t="s">
        <v>104</v>
      </c>
      <c r="G187" s="21">
        <v>12</v>
      </c>
      <c r="H187" s="22">
        <v>0</v>
      </c>
      <c r="I187" s="22">
        <f>ROUND(G187*H187,P4)</f>
        <v>0</v>
      </c>
      <c r="O187" s="23">
        <f>I187*0.21</f>
        <v>0</v>
      </c>
      <c r="P187">
        <v>3</v>
      </c>
    </row>
    <row r="188" spans="1:16" x14ac:dyDescent="0.25">
      <c r="A188" s="17" t="s">
        <v>46</v>
      </c>
      <c r="B188" s="17"/>
      <c r="C188" s="17"/>
      <c r="D188" s="17"/>
      <c r="E188" s="19"/>
      <c r="F188" s="17"/>
      <c r="G188" s="17"/>
      <c r="H188" s="17"/>
      <c r="I188" s="17"/>
    </row>
    <row r="189" spans="1:16" ht="30" x14ac:dyDescent="0.25">
      <c r="A189" s="17" t="s">
        <v>47</v>
      </c>
      <c r="B189" s="17"/>
      <c r="C189" s="17"/>
      <c r="D189" s="17"/>
      <c r="E189" s="24" t="s">
        <v>240</v>
      </c>
      <c r="F189" s="17"/>
      <c r="G189" s="17"/>
      <c r="H189" s="17"/>
      <c r="I189" s="17"/>
    </row>
    <row r="190" spans="1:16" x14ac:dyDescent="0.25">
      <c r="A190" s="17" t="s">
        <v>47</v>
      </c>
      <c r="B190" s="17"/>
      <c r="C190" s="17"/>
      <c r="D190" s="17"/>
      <c r="E190" s="24" t="s">
        <v>241</v>
      </c>
      <c r="F190" s="17"/>
      <c r="G190" s="17"/>
      <c r="H190" s="17"/>
      <c r="I190" s="17"/>
    </row>
    <row r="191" spans="1:16" ht="195" x14ac:dyDescent="0.25">
      <c r="A191" s="17" t="s">
        <v>51</v>
      </c>
      <c r="B191" s="17"/>
      <c r="C191" s="17"/>
      <c r="D191" s="17"/>
      <c r="E191" s="19" t="s">
        <v>242</v>
      </c>
      <c r="F191" s="17"/>
      <c r="G191" s="17"/>
      <c r="H191" s="17"/>
      <c r="I191" s="17"/>
    </row>
    <row r="192" spans="1:16" x14ac:dyDescent="0.25">
      <c r="A192" s="14" t="s">
        <v>38</v>
      </c>
      <c r="B192" s="14"/>
      <c r="C192" s="15" t="s">
        <v>243</v>
      </c>
      <c r="D192" s="14"/>
      <c r="E192" s="14" t="s">
        <v>244</v>
      </c>
      <c r="F192" s="14"/>
      <c r="G192" s="14"/>
      <c r="H192" s="14"/>
      <c r="I192" s="16">
        <f>SUMIFS(I193:I202,A193:A202,"P")</f>
        <v>0</v>
      </c>
    </row>
    <row r="193" spans="1:16" x14ac:dyDescent="0.25">
      <c r="A193" s="17" t="s">
        <v>41</v>
      </c>
      <c r="B193" s="17">
        <v>33</v>
      </c>
      <c r="C193" s="18" t="s">
        <v>245</v>
      </c>
      <c r="D193" s="17" t="s">
        <v>115</v>
      </c>
      <c r="E193" s="19" t="s">
        <v>246</v>
      </c>
      <c r="F193" s="20" t="s">
        <v>45</v>
      </c>
      <c r="G193" s="21">
        <v>65.08</v>
      </c>
      <c r="H193" s="22">
        <v>0</v>
      </c>
      <c r="I193" s="22">
        <f>ROUND(G193*H193,P4)</f>
        <v>0</v>
      </c>
      <c r="O193" s="23">
        <f>I193*0.21</f>
        <v>0</v>
      </c>
      <c r="P193">
        <v>3</v>
      </c>
    </row>
    <row r="194" spans="1:16" x14ac:dyDescent="0.25">
      <c r="A194" s="17" t="s">
        <v>46</v>
      </c>
      <c r="B194" s="17"/>
      <c r="C194" s="17"/>
      <c r="D194" s="17"/>
      <c r="E194" s="19"/>
      <c r="F194" s="17"/>
      <c r="G194" s="17"/>
      <c r="H194" s="17"/>
      <c r="I194" s="17"/>
    </row>
    <row r="195" spans="1:16" x14ac:dyDescent="0.25">
      <c r="A195" s="17" t="s">
        <v>47</v>
      </c>
      <c r="B195" s="17"/>
      <c r="C195" s="17"/>
      <c r="D195" s="17"/>
      <c r="E195" s="24" t="s">
        <v>247</v>
      </c>
      <c r="F195" s="17"/>
      <c r="G195" s="17"/>
      <c r="H195" s="17"/>
      <c r="I195" s="17"/>
    </row>
    <row r="196" spans="1:16" x14ac:dyDescent="0.25">
      <c r="A196" s="17" t="s">
        <v>47</v>
      </c>
      <c r="B196" s="17"/>
      <c r="C196" s="17"/>
      <c r="D196" s="17"/>
      <c r="E196" s="24" t="s">
        <v>248</v>
      </c>
      <c r="F196" s="17"/>
      <c r="G196" s="17"/>
      <c r="H196" s="17"/>
      <c r="I196" s="17"/>
    </row>
    <row r="197" spans="1:16" ht="60" x14ac:dyDescent="0.25">
      <c r="A197" s="17" t="s">
        <v>51</v>
      </c>
      <c r="B197" s="17"/>
      <c r="C197" s="17"/>
      <c r="D197" s="17"/>
      <c r="E197" s="19" t="s">
        <v>249</v>
      </c>
      <c r="F197" s="17"/>
      <c r="G197" s="17"/>
      <c r="H197" s="17"/>
      <c r="I197" s="17"/>
    </row>
    <row r="198" spans="1:16" x14ac:dyDescent="0.25">
      <c r="A198" s="17" t="s">
        <v>41</v>
      </c>
      <c r="B198" s="17">
        <v>34</v>
      </c>
      <c r="C198" s="18" t="s">
        <v>250</v>
      </c>
      <c r="D198" s="17" t="s">
        <v>251</v>
      </c>
      <c r="E198" s="19" t="s">
        <v>252</v>
      </c>
      <c r="F198" s="20" t="s">
        <v>190</v>
      </c>
      <c r="G198" s="21">
        <v>357.94</v>
      </c>
      <c r="H198" s="22">
        <v>0</v>
      </c>
      <c r="I198" s="22">
        <f>ROUND(G198*H198,P4)</f>
        <v>0</v>
      </c>
      <c r="O198" s="23">
        <f>I198*0.21</f>
        <v>0</v>
      </c>
      <c r="P198">
        <v>3</v>
      </c>
    </row>
    <row r="199" spans="1:16" ht="30" x14ac:dyDescent="0.25">
      <c r="A199" s="17" t="s">
        <v>46</v>
      </c>
      <c r="B199" s="17"/>
      <c r="C199" s="17"/>
      <c r="D199" s="17"/>
      <c r="E199" s="19" t="s">
        <v>253</v>
      </c>
      <c r="F199" s="17"/>
      <c r="G199" s="17"/>
      <c r="H199" s="17"/>
      <c r="I199" s="17"/>
    </row>
    <row r="200" spans="1:16" x14ac:dyDescent="0.25">
      <c r="A200" s="17" t="s">
        <v>47</v>
      </c>
      <c r="B200" s="17"/>
      <c r="C200" s="17"/>
      <c r="D200" s="17"/>
      <c r="E200" s="24" t="s">
        <v>254</v>
      </c>
      <c r="F200" s="17"/>
      <c r="G200" s="17"/>
      <c r="H200" s="17"/>
      <c r="I200" s="17"/>
    </row>
    <row r="201" spans="1:16" x14ac:dyDescent="0.25">
      <c r="A201" s="17" t="s">
        <v>47</v>
      </c>
      <c r="B201" s="17"/>
      <c r="C201" s="17"/>
      <c r="D201" s="17"/>
      <c r="E201" s="24" t="s">
        <v>255</v>
      </c>
      <c r="F201" s="17"/>
      <c r="G201" s="17"/>
      <c r="H201" s="17"/>
      <c r="I201" s="17"/>
    </row>
    <row r="202" spans="1:16" ht="120" x14ac:dyDescent="0.25">
      <c r="A202" s="17" t="s">
        <v>51</v>
      </c>
      <c r="B202" s="17"/>
      <c r="C202" s="17"/>
      <c r="D202" s="17"/>
      <c r="E202" s="19" t="s">
        <v>256</v>
      </c>
      <c r="F202" s="17"/>
      <c r="G202" s="17"/>
      <c r="H202" s="17"/>
      <c r="I202" s="17"/>
    </row>
    <row r="203" spans="1:16" x14ac:dyDescent="0.25">
      <c r="A203" s="14" t="s">
        <v>38</v>
      </c>
      <c r="B203" s="14"/>
      <c r="C203" s="15" t="s">
        <v>257</v>
      </c>
      <c r="D203" s="14"/>
      <c r="E203" s="14" t="s">
        <v>258</v>
      </c>
      <c r="F203" s="14"/>
      <c r="G203" s="14"/>
      <c r="H203" s="14"/>
      <c r="I203" s="16">
        <f>SUMIFS(I204:I213,A204:A213,"P")</f>
        <v>0</v>
      </c>
    </row>
    <row r="204" spans="1:16" x14ac:dyDescent="0.25">
      <c r="A204" s="17" t="s">
        <v>41</v>
      </c>
      <c r="B204" s="17">
        <v>35</v>
      </c>
      <c r="C204" s="18" t="s">
        <v>259</v>
      </c>
      <c r="D204" s="17" t="s">
        <v>115</v>
      </c>
      <c r="E204" s="19" t="s">
        <v>260</v>
      </c>
      <c r="F204" s="20" t="s">
        <v>45</v>
      </c>
      <c r="G204" s="21">
        <v>2.1800000000000002</v>
      </c>
      <c r="H204" s="22">
        <v>0</v>
      </c>
      <c r="I204" s="22">
        <f>ROUND(G204*H204,P4)</f>
        <v>0</v>
      </c>
      <c r="O204" s="23">
        <f>I204*0.21</f>
        <v>0</v>
      </c>
      <c r="P204">
        <v>3</v>
      </c>
    </row>
    <row r="205" spans="1:16" x14ac:dyDescent="0.25">
      <c r="A205" s="17" t="s">
        <v>46</v>
      </c>
      <c r="B205" s="17"/>
      <c r="C205" s="17"/>
      <c r="D205" s="17"/>
      <c r="E205" s="19"/>
      <c r="F205" s="17"/>
      <c r="G205" s="17"/>
      <c r="H205" s="17"/>
      <c r="I205" s="17"/>
    </row>
    <row r="206" spans="1:16" x14ac:dyDescent="0.25">
      <c r="A206" s="17" t="s">
        <v>47</v>
      </c>
      <c r="B206" s="17"/>
      <c r="C206" s="17"/>
      <c r="D206" s="17"/>
      <c r="E206" s="24" t="s">
        <v>261</v>
      </c>
      <c r="F206" s="17"/>
      <c r="G206" s="17"/>
      <c r="H206" s="17"/>
      <c r="I206" s="17"/>
    </row>
    <row r="207" spans="1:16" x14ac:dyDescent="0.25">
      <c r="A207" s="17" t="s">
        <v>47</v>
      </c>
      <c r="B207" s="17"/>
      <c r="C207" s="17"/>
      <c r="D207" s="17"/>
      <c r="E207" s="24" t="s">
        <v>262</v>
      </c>
      <c r="F207" s="17"/>
      <c r="G207" s="17"/>
      <c r="H207" s="17"/>
      <c r="I207" s="17"/>
    </row>
    <row r="208" spans="1:16" x14ac:dyDescent="0.25">
      <c r="A208" s="17" t="s">
        <v>47</v>
      </c>
      <c r="B208" s="17"/>
      <c r="C208" s="17"/>
      <c r="D208" s="17"/>
      <c r="E208" s="24" t="s">
        <v>263</v>
      </c>
      <c r="F208" s="17"/>
      <c r="G208" s="17"/>
      <c r="H208" s="17"/>
      <c r="I208" s="17"/>
    </row>
    <row r="209" spans="1:16" ht="409.5" x14ac:dyDescent="0.25">
      <c r="A209" s="17" t="s">
        <v>51</v>
      </c>
      <c r="B209" s="17"/>
      <c r="C209" s="17"/>
      <c r="D209" s="17"/>
      <c r="E209" s="19" t="s">
        <v>264</v>
      </c>
      <c r="F209" s="17"/>
      <c r="G209" s="17"/>
      <c r="H209" s="17"/>
      <c r="I209" s="17"/>
    </row>
    <row r="210" spans="1:16" x14ac:dyDescent="0.25">
      <c r="A210" s="17" t="s">
        <v>41</v>
      </c>
      <c r="B210" s="17">
        <v>36</v>
      </c>
      <c r="C210" s="18" t="s">
        <v>265</v>
      </c>
      <c r="D210" s="17" t="s">
        <v>115</v>
      </c>
      <c r="E210" s="19" t="s">
        <v>266</v>
      </c>
      <c r="F210" s="20" t="s">
        <v>45</v>
      </c>
      <c r="G210" s="21">
        <v>2.2400000000000002</v>
      </c>
      <c r="H210" s="22">
        <v>0</v>
      </c>
      <c r="I210" s="22">
        <f>ROUND(G210*H210,P4)</f>
        <v>0</v>
      </c>
      <c r="O210" s="23">
        <f>I210*0.21</f>
        <v>0</v>
      </c>
      <c r="P210">
        <v>3</v>
      </c>
    </row>
    <row r="211" spans="1:16" x14ac:dyDescent="0.25">
      <c r="A211" s="17" t="s">
        <v>46</v>
      </c>
      <c r="B211" s="17"/>
      <c r="C211" s="17"/>
      <c r="D211" s="17"/>
      <c r="E211" s="19"/>
      <c r="F211" s="17"/>
      <c r="G211" s="17"/>
      <c r="H211" s="17"/>
      <c r="I211" s="17"/>
    </row>
    <row r="212" spans="1:16" x14ac:dyDescent="0.25">
      <c r="A212" s="17" t="s">
        <v>47</v>
      </c>
      <c r="B212" s="17"/>
      <c r="C212" s="17"/>
      <c r="D212" s="17"/>
      <c r="E212" s="24" t="s">
        <v>267</v>
      </c>
      <c r="F212" s="17"/>
      <c r="G212" s="17"/>
      <c r="H212" s="17"/>
      <c r="I212" s="17"/>
    </row>
    <row r="213" spans="1:16" ht="409.5" x14ac:dyDescent="0.25">
      <c r="A213" s="17" t="s">
        <v>51</v>
      </c>
      <c r="B213" s="17"/>
      <c r="C213" s="17"/>
      <c r="D213" s="17"/>
      <c r="E213" s="19" t="s">
        <v>264</v>
      </c>
      <c r="F213" s="17"/>
      <c r="G213" s="17"/>
      <c r="H213" s="17"/>
      <c r="I213" s="17"/>
    </row>
    <row r="214" spans="1:16" x14ac:dyDescent="0.25">
      <c r="A214" s="14" t="s">
        <v>38</v>
      </c>
      <c r="B214" s="14"/>
      <c r="C214" s="15" t="s">
        <v>268</v>
      </c>
      <c r="D214" s="14"/>
      <c r="E214" s="14" t="s">
        <v>269</v>
      </c>
      <c r="F214" s="14"/>
      <c r="G214" s="14"/>
      <c r="H214" s="14"/>
      <c r="I214" s="16">
        <f>SUMIFS(I215:I219,A215:A219,"P")</f>
        <v>0</v>
      </c>
    </row>
    <row r="215" spans="1:16" x14ac:dyDescent="0.25">
      <c r="A215" s="17" t="s">
        <v>41</v>
      </c>
      <c r="B215" s="17">
        <v>37</v>
      </c>
      <c r="C215" s="18" t="s">
        <v>270</v>
      </c>
      <c r="D215" s="17" t="s">
        <v>115</v>
      </c>
      <c r="E215" s="19" t="s">
        <v>271</v>
      </c>
      <c r="F215" s="20" t="s">
        <v>190</v>
      </c>
      <c r="G215" s="21">
        <v>16</v>
      </c>
      <c r="H215" s="22">
        <v>0</v>
      </c>
      <c r="I215" s="22">
        <f>ROUND(G215*H215,P4)</f>
        <v>0</v>
      </c>
      <c r="O215" s="23">
        <f>I215*0.21</f>
        <v>0</v>
      </c>
      <c r="P215">
        <v>3</v>
      </c>
    </row>
    <row r="216" spans="1:16" x14ac:dyDescent="0.25">
      <c r="A216" s="17" t="s">
        <v>46</v>
      </c>
      <c r="B216" s="17"/>
      <c r="C216" s="17"/>
      <c r="D216" s="17"/>
      <c r="E216" s="19"/>
      <c r="F216" s="17"/>
      <c r="G216" s="17"/>
      <c r="H216" s="17"/>
      <c r="I216" s="17"/>
    </row>
    <row r="217" spans="1:16" x14ac:dyDescent="0.25">
      <c r="A217" s="17" t="s">
        <v>47</v>
      </c>
      <c r="B217" s="17"/>
      <c r="C217" s="17"/>
      <c r="D217" s="17"/>
      <c r="E217" s="24" t="s">
        <v>272</v>
      </c>
      <c r="F217" s="17"/>
      <c r="G217" s="17"/>
      <c r="H217" s="17"/>
      <c r="I217" s="17"/>
    </row>
    <row r="218" spans="1:16" x14ac:dyDescent="0.25">
      <c r="A218" s="17" t="s">
        <v>47</v>
      </c>
      <c r="B218" s="17"/>
      <c r="C218" s="17"/>
      <c r="D218" s="17"/>
      <c r="E218" s="24" t="s">
        <v>273</v>
      </c>
      <c r="F218" s="17"/>
      <c r="G218" s="17"/>
      <c r="H218" s="17"/>
      <c r="I218" s="17"/>
    </row>
    <row r="219" spans="1:16" ht="120" x14ac:dyDescent="0.25">
      <c r="A219" s="17" t="s">
        <v>51</v>
      </c>
      <c r="B219" s="17"/>
      <c r="C219" s="17"/>
      <c r="D219" s="17"/>
      <c r="E219" s="19" t="s">
        <v>274</v>
      </c>
      <c r="F219" s="17"/>
      <c r="G219" s="17"/>
      <c r="H219" s="17"/>
      <c r="I219" s="17"/>
    </row>
    <row r="220" spans="1:16" x14ac:dyDescent="0.25">
      <c r="A220" s="14" t="s">
        <v>38</v>
      </c>
      <c r="B220" s="14"/>
      <c r="C220" s="15" t="s">
        <v>275</v>
      </c>
      <c r="D220" s="14"/>
      <c r="E220" s="14" t="s">
        <v>276</v>
      </c>
      <c r="F220" s="14"/>
      <c r="G220" s="14"/>
      <c r="H220" s="14"/>
      <c r="I220" s="16">
        <f>SUMIFS(I221:I230,A221:A230,"P")</f>
        <v>0</v>
      </c>
    </row>
    <row r="221" spans="1:16" x14ac:dyDescent="0.25">
      <c r="A221" s="17" t="s">
        <v>41</v>
      </c>
      <c r="B221" s="17">
        <v>38</v>
      </c>
      <c r="C221" s="18" t="s">
        <v>277</v>
      </c>
      <c r="D221" s="17" t="s">
        <v>115</v>
      </c>
      <c r="E221" s="19" t="s">
        <v>278</v>
      </c>
      <c r="F221" s="20" t="s">
        <v>45</v>
      </c>
      <c r="G221" s="21">
        <v>13.28</v>
      </c>
      <c r="H221" s="22">
        <v>0</v>
      </c>
      <c r="I221" s="22">
        <f>ROUND(G221*H221,P4)</f>
        <v>0</v>
      </c>
      <c r="O221" s="23">
        <f>I221*0.21</f>
        <v>0</v>
      </c>
      <c r="P221">
        <v>3</v>
      </c>
    </row>
    <row r="222" spans="1:16" x14ac:dyDescent="0.25">
      <c r="A222" s="17" t="s">
        <v>46</v>
      </c>
      <c r="B222" s="17"/>
      <c r="C222" s="17"/>
      <c r="D222" s="17"/>
      <c r="E222" s="19"/>
      <c r="F222" s="17"/>
      <c r="G222" s="17"/>
      <c r="H222" s="17"/>
      <c r="I222" s="17"/>
    </row>
    <row r="223" spans="1:16" x14ac:dyDescent="0.25">
      <c r="A223" s="17" t="s">
        <v>47</v>
      </c>
      <c r="B223" s="17"/>
      <c r="C223" s="17"/>
      <c r="D223" s="17"/>
      <c r="E223" s="24" t="s">
        <v>279</v>
      </c>
      <c r="F223" s="17"/>
      <c r="G223" s="17"/>
      <c r="H223" s="17"/>
      <c r="I223" s="17"/>
    </row>
    <row r="224" spans="1:16" x14ac:dyDescent="0.25">
      <c r="A224" s="17" t="s">
        <v>47</v>
      </c>
      <c r="B224" s="17"/>
      <c r="C224" s="17"/>
      <c r="D224" s="17"/>
      <c r="E224" s="24" t="s">
        <v>280</v>
      </c>
      <c r="F224" s="17"/>
      <c r="G224" s="17"/>
      <c r="H224" s="17"/>
      <c r="I224" s="17"/>
    </row>
    <row r="225" spans="1:16" ht="409.5" x14ac:dyDescent="0.25">
      <c r="A225" s="17" t="s">
        <v>51</v>
      </c>
      <c r="B225" s="17"/>
      <c r="C225" s="17"/>
      <c r="D225" s="17"/>
      <c r="E225" s="19" t="s">
        <v>264</v>
      </c>
      <c r="F225" s="17"/>
      <c r="G225" s="17"/>
      <c r="H225" s="17"/>
      <c r="I225" s="17"/>
    </row>
    <row r="226" spans="1:16" x14ac:dyDescent="0.25">
      <c r="A226" s="17" t="s">
        <v>41</v>
      </c>
      <c r="B226" s="17">
        <v>39</v>
      </c>
      <c r="C226" s="18" t="s">
        <v>281</v>
      </c>
      <c r="D226" s="17" t="s">
        <v>115</v>
      </c>
      <c r="E226" s="19" t="s">
        <v>282</v>
      </c>
      <c r="F226" s="20" t="s">
        <v>60</v>
      </c>
      <c r="G226" s="21">
        <v>2.6560000000000001</v>
      </c>
      <c r="H226" s="22">
        <v>0</v>
      </c>
      <c r="I226" s="22">
        <f>ROUND(G226*H226,P4)</f>
        <v>0</v>
      </c>
      <c r="O226" s="23">
        <f>I226*0.21</f>
        <v>0</v>
      </c>
      <c r="P226">
        <v>3</v>
      </c>
    </row>
    <row r="227" spans="1:16" x14ac:dyDescent="0.25">
      <c r="A227" s="17" t="s">
        <v>46</v>
      </c>
      <c r="B227" s="17"/>
      <c r="C227" s="17"/>
      <c r="D227" s="17"/>
      <c r="E227" s="19"/>
      <c r="F227" s="17"/>
      <c r="G227" s="17"/>
      <c r="H227" s="17"/>
      <c r="I227" s="17"/>
    </row>
    <row r="228" spans="1:16" x14ac:dyDescent="0.25">
      <c r="A228" s="17" t="s">
        <v>47</v>
      </c>
      <c r="B228" s="17"/>
      <c r="C228" s="17"/>
      <c r="D228" s="17"/>
      <c r="E228" s="24" t="s">
        <v>283</v>
      </c>
      <c r="F228" s="17"/>
      <c r="G228" s="17"/>
      <c r="H228" s="17"/>
      <c r="I228" s="17"/>
    </row>
    <row r="229" spans="1:16" x14ac:dyDescent="0.25">
      <c r="A229" s="17" t="s">
        <v>47</v>
      </c>
      <c r="B229" s="17"/>
      <c r="C229" s="17"/>
      <c r="D229" s="17"/>
      <c r="E229" s="24" t="s">
        <v>284</v>
      </c>
      <c r="F229" s="17"/>
      <c r="G229" s="17"/>
      <c r="H229" s="17"/>
      <c r="I229" s="17"/>
    </row>
    <row r="230" spans="1:16" ht="330" x14ac:dyDescent="0.25">
      <c r="A230" s="17" t="s">
        <v>51</v>
      </c>
      <c r="B230" s="17"/>
      <c r="C230" s="17"/>
      <c r="D230" s="17"/>
      <c r="E230" s="19" t="s">
        <v>285</v>
      </c>
      <c r="F230" s="17"/>
      <c r="G230" s="17"/>
      <c r="H230" s="17"/>
      <c r="I230" s="17"/>
    </row>
    <row r="231" spans="1:16" x14ac:dyDescent="0.25">
      <c r="A231" s="14" t="s">
        <v>38</v>
      </c>
      <c r="B231" s="14"/>
      <c r="C231" s="15" t="s">
        <v>286</v>
      </c>
      <c r="D231" s="14"/>
      <c r="E231" s="14" t="s">
        <v>287</v>
      </c>
      <c r="F231" s="14"/>
      <c r="G231" s="14"/>
      <c r="H231" s="14"/>
      <c r="I231" s="16">
        <f>SUMIFS(I232:I235,A232:A235,"P")</f>
        <v>0</v>
      </c>
    </row>
    <row r="232" spans="1:16" x14ac:dyDescent="0.25">
      <c r="A232" s="17" t="s">
        <v>41</v>
      </c>
      <c r="B232" s="17">
        <v>40</v>
      </c>
      <c r="C232" s="18" t="s">
        <v>288</v>
      </c>
      <c r="D232" s="17" t="s">
        <v>115</v>
      </c>
      <c r="E232" s="19" t="s">
        <v>289</v>
      </c>
      <c r="F232" s="20" t="s">
        <v>45</v>
      </c>
      <c r="G232" s="21">
        <v>4.556</v>
      </c>
      <c r="H232" s="22">
        <v>0</v>
      </c>
      <c r="I232" s="22">
        <f>ROUND(G232*H232,P4)</f>
        <v>0</v>
      </c>
      <c r="O232" s="23">
        <f>I232*0.21</f>
        <v>0</v>
      </c>
      <c r="P232">
        <v>3</v>
      </c>
    </row>
    <row r="233" spans="1:16" x14ac:dyDescent="0.25">
      <c r="A233" s="17" t="s">
        <v>46</v>
      </c>
      <c r="B233" s="17"/>
      <c r="C233" s="17"/>
      <c r="D233" s="17"/>
      <c r="E233" s="19"/>
      <c r="F233" s="17"/>
      <c r="G233" s="17"/>
      <c r="H233" s="17"/>
      <c r="I233" s="17"/>
    </row>
    <row r="234" spans="1:16" x14ac:dyDescent="0.25">
      <c r="A234" s="17" t="s">
        <v>47</v>
      </c>
      <c r="B234" s="17"/>
      <c r="C234" s="17"/>
      <c r="D234" s="17"/>
      <c r="E234" s="24" t="s">
        <v>290</v>
      </c>
      <c r="F234" s="17"/>
      <c r="G234" s="17"/>
      <c r="H234" s="17"/>
      <c r="I234" s="17"/>
    </row>
    <row r="235" spans="1:16" ht="409.5" x14ac:dyDescent="0.25">
      <c r="A235" s="17" t="s">
        <v>51</v>
      </c>
      <c r="B235" s="17"/>
      <c r="C235" s="17"/>
      <c r="D235" s="17"/>
      <c r="E235" s="19" t="s">
        <v>291</v>
      </c>
      <c r="F235" s="17"/>
      <c r="G235" s="17"/>
      <c r="H235" s="17"/>
      <c r="I235" s="17"/>
    </row>
    <row r="236" spans="1:16" x14ac:dyDescent="0.25">
      <c r="A236" s="14" t="s">
        <v>38</v>
      </c>
      <c r="B236" s="14"/>
      <c r="C236" s="15" t="s">
        <v>292</v>
      </c>
      <c r="D236" s="14"/>
      <c r="E236" s="14" t="s">
        <v>293</v>
      </c>
      <c r="F236" s="14"/>
      <c r="G236" s="14"/>
      <c r="H236" s="14"/>
      <c r="I236" s="16">
        <f>SUMIFS(I237:I241,A237:A241,"P")</f>
        <v>0</v>
      </c>
    </row>
    <row r="237" spans="1:16" x14ac:dyDescent="0.25">
      <c r="A237" s="17" t="s">
        <v>41</v>
      </c>
      <c r="B237" s="17">
        <v>41</v>
      </c>
      <c r="C237" s="18" t="s">
        <v>294</v>
      </c>
      <c r="D237" s="17" t="s">
        <v>115</v>
      </c>
      <c r="E237" s="19" t="s">
        <v>295</v>
      </c>
      <c r="F237" s="20" t="s">
        <v>45</v>
      </c>
      <c r="G237" s="21">
        <v>4.556</v>
      </c>
      <c r="H237" s="22">
        <v>0</v>
      </c>
      <c r="I237" s="22">
        <f>ROUND(G237*H237,P4)</f>
        <v>0</v>
      </c>
      <c r="O237" s="23">
        <f>I237*0.21</f>
        <v>0</v>
      </c>
      <c r="P237">
        <v>3</v>
      </c>
    </row>
    <row r="238" spans="1:16" x14ac:dyDescent="0.25">
      <c r="A238" s="17" t="s">
        <v>46</v>
      </c>
      <c r="B238" s="17"/>
      <c r="C238" s="17"/>
      <c r="D238" s="17"/>
      <c r="E238" s="19"/>
      <c r="F238" s="17"/>
      <c r="G238" s="17"/>
      <c r="H238" s="17"/>
      <c r="I238" s="17"/>
    </row>
    <row r="239" spans="1:16" x14ac:dyDescent="0.25">
      <c r="A239" s="17" t="s">
        <v>47</v>
      </c>
      <c r="B239" s="17"/>
      <c r="C239" s="17"/>
      <c r="D239" s="17"/>
      <c r="E239" s="24" t="s">
        <v>296</v>
      </c>
      <c r="F239" s="17"/>
      <c r="G239" s="17"/>
      <c r="H239" s="17"/>
      <c r="I239" s="17"/>
    </row>
    <row r="240" spans="1:16" x14ac:dyDescent="0.25">
      <c r="A240" s="17" t="s">
        <v>47</v>
      </c>
      <c r="B240" s="17"/>
      <c r="C240" s="17"/>
      <c r="D240" s="17"/>
      <c r="E240" s="24" t="s">
        <v>297</v>
      </c>
      <c r="F240" s="17"/>
      <c r="G240" s="17"/>
      <c r="H240" s="17"/>
      <c r="I240" s="17"/>
    </row>
    <row r="241" spans="1:16" ht="180" x14ac:dyDescent="0.25">
      <c r="A241" s="17" t="s">
        <v>51</v>
      </c>
      <c r="B241" s="17"/>
      <c r="C241" s="17"/>
      <c r="D241" s="17"/>
      <c r="E241" s="19" t="s">
        <v>298</v>
      </c>
      <c r="F241" s="17"/>
      <c r="G241" s="17"/>
      <c r="H241" s="17"/>
      <c r="I241" s="17"/>
    </row>
    <row r="242" spans="1:16" x14ac:dyDescent="0.25">
      <c r="A242" s="14" t="s">
        <v>38</v>
      </c>
      <c r="B242" s="14"/>
      <c r="C242" s="15" t="s">
        <v>299</v>
      </c>
      <c r="D242" s="14"/>
      <c r="E242" s="14" t="s">
        <v>300</v>
      </c>
      <c r="F242" s="14"/>
      <c r="G242" s="14"/>
      <c r="H242" s="14"/>
      <c r="I242" s="16">
        <f>SUMIFS(I243:I247,A243:A247,"P")</f>
        <v>0</v>
      </c>
    </row>
    <row r="243" spans="1:16" x14ac:dyDescent="0.25">
      <c r="A243" s="17" t="s">
        <v>41</v>
      </c>
      <c r="B243" s="17">
        <v>42</v>
      </c>
      <c r="C243" s="18" t="s">
        <v>301</v>
      </c>
      <c r="D243" s="17" t="s">
        <v>302</v>
      </c>
      <c r="E243" s="19" t="s">
        <v>303</v>
      </c>
      <c r="F243" s="20" t="s">
        <v>190</v>
      </c>
      <c r="G243" s="21">
        <v>24</v>
      </c>
      <c r="H243" s="22">
        <v>0</v>
      </c>
      <c r="I243" s="22">
        <f>ROUND(G243*H243,P4)</f>
        <v>0</v>
      </c>
      <c r="O243" s="23">
        <f>I243*0.21</f>
        <v>0</v>
      </c>
      <c r="P243">
        <v>3</v>
      </c>
    </row>
    <row r="244" spans="1:16" x14ac:dyDescent="0.25">
      <c r="A244" s="17" t="s">
        <v>46</v>
      </c>
      <c r="B244" s="17"/>
      <c r="C244" s="17"/>
      <c r="D244" s="17"/>
      <c r="E244" s="19"/>
      <c r="F244" s="17"/>
      <c r="G244" s="17"/>
      <c r="H244" s="17"/>
      <c r="I244" s="17"/>
    </row>
    <row r="245" spans="1:16" x14ac:dyDescent="0.25">
      <c r="A245" s="17" t="s">
        <v>47</v>
      </c>
      <c r="B245" s="17"/>
      <c r="C245" s="17"/>
      <c r="D245" s="17"/>
      <c r="E245" s="24" t="s">
        <v>304</v>
      </c>
      <c r="F245" s="17"/>
      <c r="G245" s="17"/>
      <c r="H245" s="17"/>
      <c r="I245" s="17"/>
    </row>
    <row r="246" spans="1:16" x14ac:dyDescent="0.25">
      <c r="A246" s="17" t="s">
        <v>47</v>
      </c>
      <c r="B246" s="17"/>
      <c r="C246" s="17"/>
      <c r="D246" s="17"/>
      <c r="E246" s="24" t="s">
        <v>305</v>
      </c>
      <c r="F246" s="17"/>
      <c r="G246" s="17"/>
      <c r="H246" s="17"/>
      <c r="I246" s="17"/>
    </row>
    <row r="247" spans="1:16" ht="225" x14ac:dyDescent="0.25">
      <c r="A247" s="17" t="s">
        <v>51</v>
      </c>
      <c r="B247" s="17"/>
      <c r="C247" s="17"/>
      <c r="D247" s="17"/>
      <c r="E247" s="19" t="s">
        <v>306</v>
      </c>
      <c r="F247" s="17"/>
      <c r="G247" s="17"/>
      <c r="H247" s="17"/>
      <c r="I247" s="17"/>
    </row>
    <row r="248" spans="1:16" x14ac:dyDescent="0.25">
      <c r="A248" s="14" t="s">
        <v>38</v>
      </c>
      <c r="B248" s="14"/>
      <c r="C248" s="15" t="s">
        <v>307</v>
      </c>
      <c r="D248" s="14"/>
      <c r="E248" s="14" t="s">
        <v>308</v>
      </c>
      <c r="F248" s="14"/>
      <c r="G248" s="14"/>
      <c r="H248" s="14"/>
      <c r="I248" s="16">
        <f>SUMIFS(I249:I255,A249:A255,"P")</f>
        <v>0</v>
      </c>
    </row>
    <row r="249" spans="1:16" x14ac:dyDescent="0.25">
      <c r="A249" s="17" t="s">
        <v>41</v>
      </c>
      <c r="B249" s="17">
        <v>43</v>
      </c>
      <c r="C249" s="18" t="s">
        <v>309</v>
      </c>
      <c r="D249" s="17" t="s">
        <v>115</v>
      </c>
      <c r="E249" s="19" t="s">
        <v>310</v>
      </c>
      <c r="F249" s="20" t="s">
        <v>190</v>
      </c>
      <c r="G249" s="21">
        <v>555.64800000000002</v>
      </c>
      <c r="H249" s="22">
        <v>0</v>
      </c>
      <c r="I249" s="22">
        <f>ROUND(G249*H249,P4)</f>
        <v>0</v>
      </c>
      <c r="O249" s="23">
        <f>I249*0.21</f>
        <v>0</v>
      </c>
      <c r="P249">
        <v>3</v>
      </c>
    </row>
    <row r="250" spans="1:16" x14ac:dyDescent="0.25">
      <c r="A250" s="17" t="s">
        <v>46</v>
      </c>
      <c r="B250" s="17"/>
      <c r="C250" s="17"/>
      <c r="D250" s="17"/>
      <c r="E250" s="19"/>
      <c r="F250" s="17"/>
      <c r="G250" s="17"/>
      <c r="H250" s="17"/>
      <c r="I250" s="17"/>
    </row>
    <row r="251" spans="1:16" x14ac:dyDescent="0.25">
      <c r="A251" s="17" t="s">
        <v>47</v>
      </c>
      <c r="B251" s="17"/>
      <c r="C251" s="17"/>
      <c r="D251" s="17"/>
      <c r="E251" s="24" t="s">
        <v>311</v>
      </c>
      <c r="F251" s="17"/>
      <c r="G251" s="17"/>
      <c r="H251" s="17"/>
      <c r="I251" s="17"/>
    </row>
    <row r="252" spans="1:16" x14ac:dyDescent="0.25">
      <c r="A252" s="17" t="s">
        <v>47</v>
      </c>
      <c r="B252" s="17"/>
      <c r="C252" s="17"/>
      <c r="D252" s="17"/>
      <c r="E252" s="24" t="s">
        <v>312</v>
      </c>
      <c r="F252" s="17"/>
      <c r="G252" s="17"/>
      <c r="H252" s="17"/>
      <c r="I252" s="17"/>
    </row>
    <row r="253" spans="1:16" x14ac:dyDescent="0.25">
      <c r="A253" s="17" t="s">
        <v>47</v>
      </c>
      <c r="B253" s="17"/>
      <c r="C253" s="17"/>
      <c r="D253" s="17"/>
      <c r="E253" s="24" t="s">
        <v>313</v>
      </c>
      <c r="F253" s="17"/>
      <c r="G253" s="17"/>
      <c r="H253" s="17"/>
      <c r="I253" s="17"/>
    </row>
    <row r="254" spans="1:16" x14ac:dyDescent="0.25">
      <c r="A254" s="17" t="s">
        <v>47</v>
      </c>
      <c r="B254" s="17"/>
      <c r="C254" s="17"/>
      <c r="D254" s="17"/>
      <c r="E254" s="24" t="s">
        <v>314</v>
      </c>
      <c r="F254" s="17"/>
      <c r="G254" s="17"/>
      <c r="H254" s="17"/>
      <c r="I254" s="17"/>
    </row>
    <row r="255" spans="1:16" ht="60" x14ac:dyDescent="0.25">
      <c r="A255" s="17" t="s">
        <v>51</v>
      </c>
      <c r="B255" s="17"/>
      <c r="C255" s="17"/>
      <c r="D255" s="17"/>
      <c r="E255" s="19" t="s">
        <v>315</v>
      </c>
      <c r="F255" s="17"/>
      <c r="G255" s="17"/>
      <c r="H255" s="17"/>
      <c r="I255" s="17"/>
    </row>
    <row r="256" spans="1:16" x14ac:dyDescent="0.25">
      <c r="A256" s="14" t="s">
        <v>38</v>
      </c>
      <c r="B256" s="14"/>
      <c r="C256" s="15" t="s">
        <v>316</v>
      </c>
      <c r="D256" s="14"/>
      <c r="E256" s="14" t="s">
        <v>317</v>
      </c>
      <c r="F256" s="14"/>
      <c r="G256" s="14"/>
      <c r="H256" s="14"/>
      <c r="I256" s="16">
        <f>SUMIFS(I257:I266,A257:A266,"P")</f>
        <v>0</v>
      </c>
    </row>
    <row r="257" spans="1:16" x14ac:dyDescent="0.25">
      <c r="A257" s="17" t="s">
        <v>41</v>
      </c>
      <c r="B257" s="17">
        <v>44</v>
      </c>
      <c r="C257" s="18" t="s">
        <v>318</v>
      </c>
      <c r="D257" s="17" t="s">
        <v>115</v>
      </c>
      <c r="E257" s="19" t="s">
        <v>319</v>
      </c>
      <c r="F257" s="20" t="s">
        <v>190</v>
      </c>
      <c r="G257" s="21">
        <v>218.55</v>
      </c>
      <c r="H257" s="22">
        <v>0</v>
      </c>
      <c r="I257" s="22">
        <f>ROUND(G257*H257,P4)</f>
        <v>0</v>
      </c>
      <c r="O257" s="23">
        <f>I257*0.21</f>
        <v>0</v>
      </c>
      <c r="P257">
        <v>3</v>
      </c>
    </row>
    <row r="258" spans="1:16" x14ac:dyDescent="0.25">
      <c r="A258" s="17" t="s">
        <v>46</v>
      </c>
      <c r="B258" s="17"/>
      <c r="C258" s="17"/>
      <c r="D258" s="17"/>
      <c r="E258" s="19"/>
      <c r="F258" s="17"/>
      <c r="G258" s="17"/>
      <c r="H258" s="17"/>
      <c r="I258" s="17"/>
    </row>
    <row r="259" spans="1:16" x14ac:dyDescent="0.25">
      <c r="A259" s="17" t="s">
        <v>47</v>
      </c>
      <c r="B259" s="17"/>
      <c r="C259" s="17"/>
      <c r="D259" s="17"/>
      <c r="E259" s="24" t="s">
        <v>320</v>
      </c>
      <c r="F259" s="17"/>
      <c r="G259" s="17"/>
      <c r="H259" s="17"/>
      <c r="I259" s="17"/>
    </row>
    <row r="260" spans="1:16" x14ac:dyDescent="0.25">
      <c r="A260" s="17" t="s">
        <v>47</v>
      </c>
      <c r="B260" s="17"/>
      <c r="C260" s="17"/>
      <c r="D260" s="17"/>
      <c r="E260" s="24" t="s">
        <v>321</v>
      </c>
      <c r="F260" s="17"/>
      <c r="G260" s="17"/>
      <c r="H260" s="17"/>
      <c r="I260" s="17"/>
    </row>
    <row r="261" spans="1:16" ht="75" x14ac:dyDescent="0.25">
      <c r="A261" s="17" t="s">
        <v>51</v>
      </c>
      <c r="B261" s="17"/>
      <c r="C261" s="17"/>
      <c r="D261" s="17"/>
      <c r="E261" s="19" t="s">
        <v>322</v>
      </c>
      <c r="F261" s="17"/>
      <c r="G261" s="17"/>
      <c r="H261" s="17"/>
      <c r="I261" s="17"/>
    </row>
    <row r="262" spans="1:16" x14ac:dyDescent="0.25">
      <c r="A262" s="17" t="s">
        <v>41</v>
      </c>
      <c r="B262" s="17">
        <v>45</v>
      </c>
      <c r="C262" s="18" t="s">
        <v>323</v>
      </c>
      <c r="D262" s="17" t="s">
        <v>115</v>
      </c>
      <c r="E262" s="19" t="s">
        <v>324</v>
      </c>
      <c r="F262" s="20" t="s">
        <v>190</v>
      </c>
      <c r="G262" s="21">
        <v>218.55</v>
      </c>
      <c r="H262" s="22">
        <v>0</v>
      </c>
      <c r="I262" s="22">
        <f>ROUND(G262*H262,P4)</f>
        <v>0</v>
      </c>
      <c r="O262" s="23">
        <f>I262*0.21</f>
        <v>0</v>
      </c>
      <c r="P262">
        <v>3</v>
      </c>
    </row>
    <row r="263" spans="1:16" x14ac:dyDescent="0.25">
      <c r="A263" s="17" t="s">
        <v>46</v>
      </c>
      <c r="B263" s="17"/>
      <c r="C263" s="17"/>
      <c r="D263" s="17"/>
      <c r="E263" s="19"/>
      <c r="F263" s="17"/>
      <c r="G263" s="17"/>
      <c r="H263" s="17"/>
      <c r="I263" s="17"/>
    </row>
    <row r="264" spans="1:16" x14ac:dyDescent="0.25">
      <c r="A264" s="17" t="s">
        <v>47</v>
      </c>
      <c r="B264" s="17"/>
      <c r="C264" s="17"/>
      <c r="D264" s="17"/>
      <c r="E264" s="24" t="s">
        <v>325</v>
      </c>
      <c r="F264" s="17"/>
      <c r="G264" s="17"/>
      <c r="H264" s="17"/>
      <c r="I264" s="17"/>
    </row>
    <row r="265" spans="1:16" x14ac:dyDescent="0.25">
      <c r="A265" s="17" t="s">
        <v>47</v>
      </c>
      <c r="B265" s="17"/>
      <c r="C265" s="17"/>
      <c r="D265" s="17"/>
      <c r="E265" s="24" t="s">
        <v>321</v>
      </c>
      <c r="F265" s="17"/>
      <c r="G265" s="17"/>
      <c r="H265" s="17"/>
      <c r="I265" s="17"/>
    </row>
    <row r="266" spans="1:16" ht="75" x14ac:dyDescent="0.25">
      <c r="A266" s="17" t="s">
        <v>51</v>
      </c>
      <c r="B266" s="17"/>
      <c r="C266" s="17"/>
      <c r="D266" s="17"/>
      <c r="E266" s="19" t="s">
        <v>322</v>
      </c>
      <c r="F266" s="17"/>
      <c r="G266" s="17"/>
      <c r="H266" s="17"/>
      <c r="I266" s="17"/>
    </row>
    <row r="267" spans="1:16" x14ac:dyDescent="0.25">
      <c r="A267" s="14" t="s">
        <v>38</v>
      </c>
      <c r="B267" s="14"/>
      <c r="C267" s="15" t="s">
        <v>326</v>
      </c>
      <c r="D267" s="14"/>
      <c r="E267" s="14" t="s">
        <v>327</v>
      </c>
      <c r="F267" s="14"/>
      <c r="G267" s="14"/>
      <c r="H267" s="14"/>
      <c r="I267" s="16">
        <f>SUMIFS(I268:I277,A268:A277,"P")</f>
        <v>0</v>
      </c>
    </row>
    <row r="268" spans="1:16" x14ac:dyDescent="0.25">
      <c r="A268" s="17" t="s">
        <v>41</v>
      </c>
      <c r="B268" s="17">
        <v>46</v>
      </c>
      <c r="C268" s="18" t="s">
        <v>328</v>
      </c>
      <c r="D268" s="17" t="s">
        <v>115</v>
      </c>
      <c r="E268" s="19" t="s">
        <v>329</v>
      </c>
      <c r="F268" s="20" t="s">
        <v>190</v>
      </c>
      <c r="G268" s="21">
        <v>218.55</v>
      </c>
      <c r="H268" s="22">
        <v>0</v>
      </c>
      <c r="I268" s="22">
        <f>ROUND(G268*H268,P4)</f>
        <v>0</v>
      </c>
      <c r="O268" s="23">
        <f>I268*0.21</f>
        <v>0</v>
      </c>
      <c r="P268">
        <v>3</v>
      </c>
    </row>
    <row r="269" spans="1:16" x14ac:dyDescent="0.25">
      <c r="A269" s="17" t="s">
        <v>46</v>
      </c>
      <c r="B269" s="17"/>
      <c r="C269" s="17"/>
      <c r="D269" s="17"/>
      <c r="E269" s="19" t="s">
        <v>330</v>
      </c>
      <c r="F269" s="17"/>
      <c r="G269" s="17"/>
      <c r="H269" s="17"/>
      <c r="I269" s="17"/>
    </row>
    <row r="270" spans="1:16" x14ac:dyDescent="0.25">
      <c r="A270" s="17" t="s">
        <v>47</v>
      </c>
      <c r="B270" s="17"/>
      <c r="C270" s="17"/>
      <c r="D270" s="17"/>
      <c r="E270" s="24" t="s">
        <v>331</v>
      </c>
      <c r="F270" s="17"/>
      <c r="G270" s="17"/>
      <c r="H270" s="17"/>
      <c r="I270" s="17"/>
    </row>
    <row r="271" spans="1:16" x14ac:dyDescent="0.25">
      <c r="A271" s="17" t="s">
        <v>47</v>
      </c>
      <c r="B271" s="17"/>
      <c r="C271" s="17"/>
      <c r="D271" s="17"/>
      <c r="E271" s="24" t="s">
        <v>321</v>
      </c>
      <c r="F271" s="17"/>
      <c r="G271" s="17"/>
      <c r="H271" s="17"/>
      <c r="I271" s="17"/>
    </row>
    <row r="272" spans="1:16" ht="165" x14ac:dyDescent="0.25">
      <c r="A272" s="17" t="s">
        <v>51</v>
      </c>
      <c r="B272" s="17"/>
      <c r="C272" s="17"/>
      <c r="D272" s="17"/>
      <c r="E272" s="19" t="s">
        <v>332</v>
      </c>
      <c r="F272" s="17"/>
      <c r="G272" s="17"/>
      <c r="H272" s="17"/>
      <c r="I272" s="17"/>
    </row>
    <row r="273" spans="1:16" x14ac:dyDescent="0.25">
      <c r="A273" s="17" t="s">
        <v>41</v>
      </c>
      <c r="B273" s="17">
        <v>47</v>
      </c>
      <c r="C273" s="18" t="s">
        <v>333</v>
      </c>
      <c r="D273" s="17" t="s">
        <v>115</v>
      </c>
      <c r="E273" s="19" t="s">
        <v>334</v>
      </c>
      <c r="F273" s="20" t="s">
        <v>190</v>
      </c>
      <c r="G273" s="21">
        <v>218.55</v>
      </c>
      <c r="H273" s="22">
        <v>0</v>
      </c>
      <c r="I273" s="22">
        <f>ROUND(G273*H273,P4)</f>
        <v>0</v>
      </c>
      <c r="O273" s="23">
        <f>I273*0.21</f>
        <v>0</v>
      </c>
      <c r="P273">
        <v>3</v>
      </c>
    </row>
    <row r="274" spans="1:16" x14ac:dyDescent="0.25">
      <c r="A274" s="17" t="s">
        <v>46</v>
      </c>
      <c r="B274" s="17"/>
      <c r="C274" s="17"/>
      <c r="D274" s="17"/>
      <c r="E274" s="19" t="s">
        <v>335</v>
      </c>
      <c r="F274" s="17"/>
      <c r="G274" s="17"/>
      <c r="H274" s="17"/>
      <c r="I274" s="17"/>
    </row>
    <row r="275" spans="1:16" x14ac:dyDescent="0.25">
      <c r="A275" s="17" t="s">
        <v>47</v>
      </c>
      <c r="B275" s="17"/>
      <c r="C275" s="17"/>
      <c r="D275" s="17"/>
      <c r="E275" s="24" t="s">
        <v>331</v>
      </c>
      <c r="F275" s="17"/>
      <c r="G275" s="17"/>
      <c r="H275" s="17"/>
      <c r="I275" s="17"/>
    </row>
    <row r="276" spans="1:16" x14ac:dyDescent="0.25">
      <c r="A276" s="17" t="s">
        <v>47</v>
      </c>
      <c r="B276" s="17"/>
      <c r="C276" s="17"/>
      <c r="D276" s="17"/>
      <c r="E276" s="24" t="s">
        <v>321</v>
      </c>
      <c r="F276" s="17"/>
      <c r="G276" s="17"/>
      <c r="H276" s="17"/>
      <c r="I276" s="17"/>
    </row>
    <row r="277" spans="1:16" ht="165" x14ac:dyDescent="0.25">
      <c r="A277" s="17" t="s">
        <v>51</v>
      </c>
      <c r="B277" s="17"/>
      <c r="C277" s="17"/>
      <c r="D277" s="17"/>
      <c r="E277" s="19" t="s">
        <v>332</v>
      </c>
      <c r="F277" s="17"/>
      <c r="G277" s="17"/>
      <c r="H277" s="17"/>
      <c r="I277" s="17"/>
    </row>
    <row r="278" spans="1:16" x14ac:dyDescent="0.25">
      <c r="A278" s="14" t="s">
        <v>38</v>
      </c>
      <c r="B278" s="14"/>
      <c r="C278" s="15" t="s">
        <v>336</v>
      </c>
      <c r="D278" s="14"/>
      <c r="E278" s="14" t="s">
        <v>337</v>
      </c>
      <c r="F278" s="14"/>
      <c r="G278" s="14"/>
      <c r="H278" s="14"/>
      <c r="I278" s="16">
        <f>SUMIFS(I279:I288,A279:A288,"P")</f>
        <v>0</v>
      </c>
    </row>
    <row r="279" spans="1:16" x14ac:dyDescent="0.25">
      <c r="A279" s="17" t="s">
        <v>41</v>
      </c>
      <c r="B279" s="17">
        <v>48</v>
      </c>
      <c r="C279" s="18" t="s">
        <v>338</v>
      </c>
      <c r="D279" s="17" t="s">
        <v>339</v>
      </c>
      <c r="E279" s="19" t="s">
        <v>340</v>
      </c>
      <c r="F279" s="20" t="s">
        <v>190</v>
      </c>
      <c r="G279" s="21">
        <v>5.3</v>
      </c>
      <c r="H279" s="22">
        <v>0</v>
      </c>
      <c r="I279" s="22">
        <f>ROUND(G279*H279,P4)</f>
        <v>0</v>
      </c>
      <c r="O279" s="23">
        <f>I279*0.21</f>
        <v>0</v>
      </c>
      <c r="P279">
        <v>3</v>
      </c>
    </row>
    <row r="280" spans="1:16" ht="60" x14ac:dyDescent="0.25">
      <c r="A280" s="17" t="s">
        <v>46</v>
      </c>
      <c r="B280" s="17"/>
      <c r="C280" s="17"/>
      <c r="D280" s="17"/>
      <c r="E280" s="19" t="s">
        <v>341</v>
      </c>
      <c r="F280" s="17"/>
      <c r="G280" s="17"/>
      <c r="H280" s="17"/>
      <c r="I280" s="17"/>
    </row>
    <row r="281" spans="1:16" x14ac:dyDescent="0.25">
      <c r="A281" s="17" t="s">
        <v>47</v>
      </c>
      <c r="B281" s="17"/>
      <c r="C281" s="17"/>
      <c r="D281" s="17"/>
      <c r="E281" s="24" t="s">
        <v>342</v>
      </c>
      <c r="F281" s="17"/>
      <c r="G281" s="17"/>
      <c r="H281" s="17"/>
      <c r="I281" s="17"/>
    </row>
    <row r="282" spans="1:16" x14ac:dyDescent="0.25">
      <c r="A282" s="17" t="s">
        <v>47</v>
      </c>
      <c r="B282" s="17"/>
      <c r="C282" s="17"/>
      <c r="D282" s="17"/>
      <c r="E282" s="24" t="s">
        <v>343</v>
      </c>
      <c r="F282" s="17"/>
      <c r="G282" s="17"/>
      <c r="H282" s="17"/>
      <c r="I282" s="17"/>
    </row>
    <row r="283" spans="1:16" ht="195" x14ac:dyDescent="0.25">
      <c r="A283" s="17" t="s">
        <v>51</v>
      </c>
      <c r="B283" s="17"/>
      <c r="C283" s="17"/>
      <c r="D283" s="17"/>
      <c r="E283" s="19" t="s">
        <v>344</v>
      </c>
      <c r="F283" s="17"/>
      <c r="G283" s="17"/>
      <c r="H283" s="17"/>
      <c r="I283" s="17"/>
    </row>
    <row r="284" spans="1:16" ht="30" x14ac:dyDescent="0.25">
      <c r="A284" s="17" t="s">
        <v>41</v>
      </c>
      <c r="B284" s="17">
        <v>49</v>
      </c>
      <c r="C284" s="18" t="s">
        <v>345</v>
      </c>
      <c r="D284" s="17" t="s">
        <v>346</v>
      </c>
      <c r="E284" s="19" t="s">
        <v>347</v>
      </c>
      <c r="F284" s="20" t="s">
        <v>190</v>
      </c>
      <c r="G284" s="21">
        <v>4.8</v>
      </c>
      <c r="H284" s="22">
        <v>0</v>
      </c>
      <c r="I284" s="22">
        <f>ROUND(G284*H284,P4)</f>
        <v>0</v>
      </c>
      <c r="O284" s="23">
        <f>I284*0.21</f>
        <v>0</v>
      </c>
      <c r="P284">
        <v>3</v>
      </c>
    </row>
    <row r="285" spans="1:16" x14ac:dyDescent="0.25">
      <c r="A285" s="17" t="s">
        <v>46</v>
      </c>
      <c r="B285" s="17"/>
      <c r="C285" s="17"/>
      <c r="D285" s="17"/>
      <c r="E285" s="19"/>
      <c r="F285" s="17"/>
      <c r="G285" s="17"/>
      <c r="H285" s="17"/>
      <c r="I285" s="17"/>
    </row>
    <row r="286" spans="1:16" x14ac:dyDescent="0.25">
      <c r="A286" s="17" t="s">
        <v>47</v>
      </c>
      <c r="B286" s="17"/>
      <c r="C286" s="17"/>
      <c r="D286" s="17"/>
      <c r="E286" s="24" t="s">
        <v>348</v>
      </c>
      <c r="F286" s="17"/>
      <c r="G286" s="17"/>
      <c r="H286" s="17"/>
      <c r="I286" s="17"/>
    </row>
    <row r="287" spans="1:16" x14ac:dyDescent="0.25">
      <c r="A287" s="17" t="s">
        <v>47</v>
      </c>
      <c r="B287" s="17"/>
      <c r="C287" s="17"/>
      <c r="D287" s="17"/>
      <c r="E287" s="24" t="s">
        <v>349</v>
      </c>
      <c r="F287" s="17"/>
      <c r="G287" s="17"/>
      <c r="H287" s="17"/>
      <c r="I287" s="17"/>
    </row>
    <row r="288" spans="1:16" ht="195" x14ac:dyDescent="0.25">
      <c r="A288" s="17" t="s">
        <v>51</v>
      </c>
      <c r="B288" s="17"/>
      <c r="C288" s="17"/>
      <c r="D288" s="17"/>
      <c r="E288" s="19" t="s">
        <v>344</v>
      </c>
      <c r="F288" s="17"/>
      <c r="G288" s="17"/>
      <c r="H288" s="17"/>
      <c r="I288" s="17"/>
    </row>
    <row r="289" spans="1:16" x14ac:dyDescent="0.25">
      <c r="A289" s="14" t="s">
        <v>38</v>
      </c>
      <c r="B289" s="14"/>
      <c r="C289" s="15" t="s">
        <v>350</v>
      </c>
      <c r="D289" s="14"/>
      <c r="E289" s="14" t="s">
        <v>351</v>
      </c>
      <c r="F289" s="14"/>
      <c r="G289" s="14"/>
      <c r="H289" s="14"/>
      <c r="I289" s="16">
        <f>SUMIFS(I290:I294,A290:A294,"P")</f>
        <v>0</v>
      </c>
    </row>
    <row r="290" spans="1:16" x14ac:dyDescent="0.25">
      <c r="A290" s="17" t="s">
        <v>41</v>
      </c>
      <c r="B290" s="17">
        <v>50</v>
      </c>
      <c r="C290" s="18" t="s">
        <v>352</v>
      </c>
      <c r="D290" s="17" t="s">
        <v>115</v>
      </c>
      <c r="E290" s="19" t="s">
        <v>353</v>
      </c>
      <c r="F290" s="20" t="s">
        <v>104</v>
      </c>
      <c r="G290" s="21">
        <v>32</v>
      </c>
      <c r="H290" s="22">
        <v>0</v>
      </c>
      <c r="I290" s="22">
        <f>ROUND(G290*H290,P4)</f>
        <v>0</v>
      </c>
      <c r="O290" s="23">
        <f>I290*0.21</f>
        <v>0</v>
      </c>
      <c r="P290">
        <v>3</v>
      </c>
    </row>
    <row r="291" spans="1:16" x14ac:dyDescent="0.25">
      <c r="A291" s="17" t="s">
        <v>46</v>
      </c>
      <c r="B291" s="17"/>
      <c r="C291" s="17"/>
      <c r="D291" s="17"/>
      <c r="E291" s="19"/>
      <c r="F291" s="17"/>
      <c r="G291" s="17"/>
      <c r="H291" s="17"/>
      <c r="I291" s="17"/>
    </row>
    <row r="292" spans="1:16" x14ac:dyDescent="0.25">
      <c r="A292" s="17" t="s">
        <v>47</v>
      </c>
      <c r="B292" s="17"/>
      <c r="C292" s="17"/>
      <c r="D292" s="17"/>
      <c r="E292" s="24" t="s">
        <v>354</v>
      </c>
      <c r="F292" s="17"/>
      <c r="G292" s="17"/>
      <c r="H292" s="17"/>
      <c r="I292" s="17"/>
    </row>
    <row r="293" spans="1:16" x14ac:dyDescent="0.25">
      <c r="A293" s="17" t="s">
        <v>47</v>
      </c>
      <c r="B293" s="17"/>
      <c r="C293" s="17"/>
      <c r="D293" s="17"/>
      <c r="E293" s="24" t="s">
        <v>355</v>
      </c>
      <c r="F293" s="17"/>
      <c r="G293" s="17"/>
      <c r="H293" s="17"/>
      <c r="I293" s="17"/>
    </row>
    <row r="294" spans="1:16" ht="330" x14ac:dyDescent="0.25">
      <c r="A294" s="17" t="s">
        <v>51</v>
      </c>
      <c r="B294" s="17"/>
      <c r="C294" s="17"/>
      <c r="D294" s="17"/>
      <c r="E294" s="19" t="s">
        <v>356</v>
      </c>
      <c r="F294" s="17"/>
      <c r="G294" s="17"/>
      <c r="H294" s="17"/>
      <c r="I294" s="17"/>
    </row>
    <row r="295" spans="1:16" x14ac:dyDescent="0.25">
      <c r="A295" s="14" t="s">
        <v>38</v>
      </c>
      <c r="B295" s="14"/>
      <c r="C295" s="15" t="s">
        <v>357</v>
      </c>
      <c r="D295" s="14"/>
      <c r="E295" s="14" t="s">
        <v>358</v>
      </c>
      <c r="F295" s="14"/>
      <c r="G295" s="14"/>
      <c r="H295" s="14"/>
      <c r="I295" s="16">
        <f>SUMIFS(I296:I305,A296:A305,"P")</f>
        <v>0</v>
      </c>
    </row>
    <row r="296" spans="1:16" x14ac:dyDescent="0.25">
      <c r="A296" s="17" t="s">
        <v>41</v>
      </c>
      <c r="B296" s="17">
        <v>51</v>
      </c>
      <c r="C296" s="18" t="s">
        <v>359</v>
      </c>
      <c r="D296" s="17" t="s">
        <v>115</v>
      </c>
      <c r="E296" s="19" t="s">
        <v>360</v>
      </c>
      <c r="F296" s="20" t="s">
        <v>104</v>
      </c>
      <c r="G296" s="21">
        <v>3.5</v>
      </c>
      <c r="H296" s="22">
        <v>0</v>
      </c>
      <c r="I296" s="22">
        <f>ROUND(G296*H296,P4)</f>
        <v>0</v>
      </c>
      <c r="O296" s="23">
        <f>I296*0.21</f>
        <v>0</v>
      </c>
      <c r="P296">
        <v>3</v>
      </c>
    </row>
    <row r="297" spans="1:16" x14ac:dyDescent="0.25">
      <c r="A297" s="17" t="s">
        <v>46</v>
      </c>
      <c r="B297" s="17"/>
      <c r="C297" s="17"/>
      <c r="D297" s="17"/>
      <c r="E297" s="19" t="s">
        <v>361</v>
      </c>
      <c r="F297" s="17"/>
      <c r="G297" s="17"/>
      <c r="H297" s="17"/>
      <c r="I297" s="17"/>
    </row>
    <row r="298" spans="1:16" x14ac:dyDescent="0.25">
      <c r="A298" s="17" t="s">
        <v>47</v>
      </c>
      <c r="B298" s="17"/>
      <c r="C298" s="17"/>
      <c r="D298" s="17"/>
      <c r="E298" s="24" t="s">
        <v>362</v>
      </c>
      <c r="F298" s="17"/>
      <c r="G298" s="17"/>
      <c r="H298" s="17"/>
      <c r="I298" s="17"/>
    </row>
    <row r="299" spans="1:16" x14ac:dyDescent="0.25">
      <c r="A299" s="17" t="s">
        <v>47</v>
      </c>
      <c r="B299" s="17"/>
      <c r="C299" s="17"/>
      <c r="D299" s="17"/>
      <c r="E299" s="24" t="s">
        <v>363</v>
      </c>
      <c r="F299" s="17"/>
      <c r="G299" s="17"/>
      <c r="H299" s="17"/>
      <c r="I299" s="17"/>
    </row>
    <row r="300" spans="1:16" ht="330" x14ac:dyDescent="0.25">
      <c r="A300" s="17" t="s">
        <v>51</v>
      </c>
      <c r="B300" s="17"/>
      <c r="C300" s="17"/>
      <c r="D300" s="17"/>
      <c r="E300" s="19" t="s">
        <v>364</v>
      </c>
      <c r="F300" s="17"/>
      <c r="G300" s="17"/>
      <c r="H300" s="17"/>
      <c r="I300" s="17"/>
    </row>
    <row r="301" spans="1:16" x14ac:dyDescent="0.25">
      <c r="A301" s="17" t="s">
        <v>41</v>
      </c>
      <c r="B301" s="17">
        <v>52</v>
      </c>
      <c r="C301" s="18" t="s">
        <v>365</v>
      </c>
      <c r="D301" s="17" t="s">
        <v>115</v>
      </c>
      <c r="E301" s="19" t="s">
        <v>366</v>
      </c>
      <c r="F301" s="20" t="s">
        <v>104</v>
      </c>
      <c r="G301" s="21">
        <v>1.8</v>
      </c>
      <c r="H301" s="22">
        <v>0</v>
      </c>
      <c r="I301" s="22">
        <f>ROUND(G301*H301,P4)</f>
        <v>0</v>
      </c>
      <c r="O301" s="23">
        <f>I301*0.21</f>
        <v>0</v>
      </c>
      <c r="P301">
        <v>3</v>
      </c>
    </row>
    <row r="302" spans="1:16" x14ac:dyDescent="0.25">
      <c r="A302" s="17" t="s">
        <v>46</v>
      </c>
      <c r="B302" s="17"/>
      <c r="C302" s="17"/>
      <c r="D302" s="17"/>
      <c r="E302" s="19" t="s">
        <v>367</v>
      </c>
      <c r="F302" s="17"/>
      <c r="G302" s="17"/>
      <c r="H302" s="17"/>
      <c r="I302" s="17"/>
    </row>
    <row r="303" spans="1:16" x14ac:dyDescent="0.25">
      <c r="A303" s="17" t="s">
        <v>47</v>
      </c>
      <c r="B303" s="17"/>
      <c r="C303" s="17"/>
      <c r="D303" s="17"/>
      <c r="E303" s="24" t="s">
        <v>368</v>
      </c>
      <c r="F303" s="17"/>
      <c r="G303" s="17"/>
      <c r="H303" s="17"/>
      <c r="I303" s="17"/>
    </row>
    <row r="304" spans="1:16" x14ac:dyDescent="0.25">
      <c r="A304" s="17" t="s">
        <v>47</v>
      </c>
      <c r="B304" s="17"/>
      <c r="C304" s="17"/>
      <c r="D304" s="17"/>
      <c r="E304" s="24" t="s">
        <v>369</v>
      </c>
      <c r="F304" s="17"/>
      <c r="G304" s="17"/>
      <c r="H304" s="17"/>
      <c r="I304" s="17"/>
    </row>
    <row r="305" spans="1:16" ht="330" x14ac:dyDescent="0.25">
      <c r="A305" s="17" t="s">
        <v>51</v>
      </c>
      <c r="B305" s="17"/>
      <c r="C305" s="17"/>
      <c r="D305" s="17"/>
      <c r="E305" s="19" t="s">
        <v>364</v>
      </c>
      <c r="F305" s="17"/>
      <c r="G305" s="17"/>
      <c r="H305" s="17"/>
      <c r="I305" s="17"/>
    </row>
    <row r="306" spans="1:16" x14ac:dyDescent="0.25">
      <c r="A306" s="14" t="s">
        <v>38</v>
      </c>
      <c r="B306" s="14"/>
      <c r="C306" s="15" t="s">
        <v>370</v>
      </c>
      <c r="D306" s="14"/>
      <c r="E306" s="14" t="s">
        <v>371</v>
      </c>
      <c r="F306" s="14"/>
      <c r="G306" s="14"/>
      <c r="H306" s="14"/>
      <c r="I306" s="16">
        <f>SUMIFS(I307:I311,A307:A311,"P")</f>
        <v>0</v>
      </c>
    </row>
    <row r="307" spans="1:16" x14ac:dyDescent="0.25">
      <c r="A307" s="17" t="s">
        <v>41</v>
      </c>
      <c r="B307" s="17">
        <v>53</v>
      </c>
      <c r="C307" s="18" t="s">
        <v>372</v>
      </c>
      <c r="D307" s="17" t="s">
        <v>115</v>
      </c>
      <c r="E307" s="19" t="s">
        <v>373</v>
      </c>
      <c r="F307" s="20" t="s">
        <v>104</v>
      </c>
      <c r="G307" s="21">
        <v>4</v>
      </c>
      <c r="H307" s="22">
        <v>0</v>
      </c>
      <c r="I307" s="22">
        <f>ROUND(G307*H307,P4)</f>
        <v>0</v>
      </c>
      <c r="O307" s="23">
        <f>I307*0.21</f>
        <v>0</v>
      </c>
      <c r="P307">
        <v>3</v>
      </c>
    </row>
    <row r="308" spans="1:16" x14ac:dyDescent="0.25">
      <c r="A308" s="17" t="s">
        <v>46</v>
      </c>
      <c r="B308" s="17"/>
      <c r="C308" s="17"/>
      <c r="D308" s="17"/>
      <c r="E308" s="19"/>
      <c r="F308" s="17"/>
      <c r="G308" s="17"/>
      <c r="H308" s="17"/>
      <c r="I308" s="17"/>
    </row>
    <row r="309" spans="1:16" x14ac:dyDescent="0.25">
      <c r="A309" s="17" t="s">
        <v>47</v>
      </c>
      <c r="B309" s="17"/>
      <c r="C309" s="17"/>
      <c r="D309" s="17"/>
      <c r="E309" s="24" t="s">
        <v>374</v>
      </c>
      <c r="F309" s="17"/>
      <c r="G309" s="17"/>
      <c r="H309" s="17"/>
      <c r="I309" s="17"/>
    </row>
    <row r="310" spans="1:16" x14ac:dyDescent="0.25">
      <c r="A310" s="17" t="s">
        <v>47</v>
      </c>
      <c r="B310" s="17"/>
      <c r="C310" s="17"/>
      <c r="D310" s="17"/>
      <c r="E310" s="24" t="s">
        <v>375</v>
      </c>
      <c r="F310" s="17"/>
      <c r="G310" s="17"/>
      <c r="H310" s="17"/>
      <c r="I310" s="17"/>
    </row>
    <row r="311" spans="1:16" ht="330" x14ac:dyDescent="0.25">
      <c r="A311" s="17" t="s">
        <v>51</v>
      </c>
      <c r="B311" s="17"/>
      <c r="C311" s="17"/>
      <c r="D311" s="17"/>
      <c r="E311" s="19" t="s">
        <v>364</v>
      </c>
      <c r="F311" s="17"/>
      <c r="G311" s="17"/>
      <c r="H311" s="17"/>
      <c r="I311" s="17"/>
    </row>
    <row r="312" spans="1:16" x14ac:dyDescent="0.25">
      <c r="A312" s="14" t="s">
        <v>38</v>
      </c>
      <c r="B312" s="14"/>
      <c r="C312" s="15" t="s">
        <v>376</v>
      </c>
      <c r="D312" s="14"/>
      <c r="E312" s="14" t="s">
        <v>377</v>
      </c>
      <c r="F312" s="14"/>
      <c r="G312" s="14"/>
      <c r="H312" s="14"/>
      <c r="I312" s="16">
        <f>SUMIFS(I313:I317,A313:A317,"P")</f>
        <v>0</v>
      </c>
    </row>
    <row r="313" spans="1:16" x14ac:dyDescent="0.25">
      <c r="A313" s="17" t="s">
        <v>41</v>
      </c>
      <c r="B313" s="17">
        <v>54</v>
      </c>
      <c r="C313" s="18" t="s">
        <v>378</v>
      </c>
      <c r="D313" s="17" t="s">
        <v>115</v>
      </c>
      <c r="E313" s="19" t="s">
        <v>379</v>
      </c>
      <c r="F313" s="20" t="s">
        <v>380</v>
      </c>
      <c r="G313" s="21">
        <v>2</v>
      </c>
      <c r="H313" s="22">
        <v>0</v>
      </c>
      <c r="I313" s="22">
        <f>ROUND(G313*H313,P4)</f>
        <v>0</v>
      </c>
      <c r="O313" s="23">
        <f>I313*0.21</f>
        <v>0</v>
      </c>
      <c r="P313">
        <v>3</v>
      </c>
    </row>
    <row r="314" spans="1:16" x14ac:dyDescent="0.25">
      <c r="A314" s="17" t="s">
        <v>46</v>
      </c>
      <c r="B314" s="17"/>
      <c r="C314" s="17"/>
      <c r="D314" s="17"/>
      <c r="E314" s="19"/>
      <c r="F314" s="17"/>
      <c r="G314" s="17"/>
      <c r="H314" s="17"/>
      <c r="I314" s="17"/>
    </row>
    <row r="315" spans="1:16" x14ac:dyDescent="0.25">
      <c r="A315" s="17" t="s">
        <v>47</v>
      </c>
      <c r="B315" s="17"/>
      <c r="C315" s="17"/>
      <c r="D315" s="17"/>
      <c r="E315" s="24" t="s">
        <v>381</v>
      </c>
      <c r="F315" s="17"/>
      <c r="G315" s="17"/>
      <c r="H315" s="17"/>
      <c r="I315" s="17"/>
    </row>
    <row r="316" spans="1:16" x14ac:dyDescent="0.25">
      <c r="A316" s="17" t="s">
        <v>47</v>
      </c>
      <c r="B316" s="17"/>
      <c r="C316" s="17"/>
      <c r="D316" s="17"/>
      <c r="E316" s="24" t="s">
        <v>382</v>
      </c>
      <c r="F316" s="17"/>
      <c r="G316" s="17"/>
      <c r="H316" s="17"/>
      <c r="I316" s="17"/>
    </row>
    <row r="317" spans="1:16" ht="90" x14ac:dyDescent="0.25">
      <c r="A317" s="17" t="s">
        <v>51</v>
      </c>
      <c r="B317" s="17"/>
      <c r="C317" s="17"/>
      <c r="D317" s="17"/>
      <c r="E317" s="19" t="s">
        <v>383</v>
      </c>
      <c r="F317" s="17"/>
      <c r="G317" s="17"/>
      <c r="H317" s="17"/>
      <c r="I317" s="17"/>
    </row>
    <row r="318" spans="1:16" x14ac:dyDescent="0.25">
      <c r="A318" s="14" t="s">
        <v>38</v>
      </c>
      <c r="B318" s="14"/>
      <c r="C318" s="15" t="s">
        <v>384</v>
      </c>
      <c r="D318" s="14"/>
      <c r="E318" s="14" t="s">
        <v>385</v>
      </c>
      <c r="F318" s="14"/>
      <c r="G318" s="14"/>
      <c r="H318" s="14"/>
      <c r="I318" s="16">
        <f>SUMIFS(I319:I338,A319:A338,"P")</f>
        <v>0</v>
      </c>
    </row>
    <row r="319" spans="1:16" x14ac:dyDescent="0.25">
      <c r="A319" s="17" t="s">
        <v>41</v>
      </c>
      <c r="B319" s="17">
        <v>55</v>
      </c>
      <c r="C319" s="18" t="s">
        <v>386</v>
      </c>
      <c r="D319" s="17" t="s">
        <v>115</v>
      </c>
      <c r="E319" s="19" t="s">
        <v>387</v>
      </c>
      <c r="F319" s="20" t="s">
        <v>380</v>
      </c>
      <c r="G319" s="21">
        <v>2</v>
      </c>
      <c r="H319" s="22">
        <v>0</v>
      </c>
      <c r="I319" s="22">
        <f>ROUND(G319*H319,P4)</f>
        <v>0</v>
      </c>
      <c r="O319" s="23">
        <f>I319*0.21</f>
        <v>0</v>
      </c>
      <c r="P319">
        <v>3</v>
      </c>
    </row>
    <row r="320" spans="1:16" x14ac:dyDescent="0.25">
      <c r="A320" s="17" t="s">
        <v>46</v>
      </c>
      <c r="B320" s="17"/>
      <c r="C320" s="17"/>
      <c r="D320" s="17"/>
      <c r="E320" s="19"/>
      <c r="F320" s="17"/>
      <c r="G320" s="17"/>
      <c r="H320" s="17"/>
      <c r="I320" s="17"/>
    </row>
    <row r="321" spans="1:16" x14ac:dyDescent="0.25">
      <c r="A321" s="17" t="s">
        <v>47</v>
      </c>
      <c r="B321" s="17"/>
      <c r="C321" s="17"/>
      <c r="D321" s="17"/>
      <c r="E321" s="24" t="s">
        <v>388</v>
      </c>
      <c r="F321" s="17"/>
      <c r="G321" s="17"/>
      <c r="H321" s="17"/>
      <c r="I321" s="17"/>
    </row>
    <row r="322" spans="1:16" x14ac:dyDescent="0.25">
      <c r="A322" s="17" t="s">
        <v>47</v>
      </c>
      <c r="B322" s="17"/>
      <c r="C322" s="17"/>
      <c r="D322" s="17"/>
      <c r="E322" s="24" t="s">
        <v>382</v>
      </c>
      <c r="F322" s="17"/>
      <c r="G322" s="17"/>
      <c r="H322" s="17"/>
      <c r="I322" s="17"/>
    </row>
    <row r="323" spans="1:16" ht="60" x14ac:dyDescent="0.25">
      <c r="A323" s="17" t="s">
        <v>51</v>
      </c>
      <c r="B323" s="17"/>
      <c r="C323" s="17"/>
      <c r="D323" s="17"/>
      <c r="E323" s="19" t="s">
        <v>389</v>
      </c>
      <c r="F323" s="17"/>
      <c r="G323" s="17"/>
      <c r="H323" s="17"/>
      <c r="I323" s="17"/>
    </row>
    <row r="324" spans="1:16" x14ac:dyDescent="0.25">
      <c r="A324" s="17" t="s">
        <v>41</v>
      </c>
      <c r="B324" s="17">
        <v>56</v>
      </c>
      <c r="C324" s="18" t="s">
        <v>390</v>
      </c>
      <c r="D324" s="17" t="s">
        <v>115</v>
      </c>
      <c r="E324" s="19" t="s">
        <v>391</v>
      </c>
      <c r="F324" s="20" t="s">
        <v>380</v>
      </c>
      <c r="G324" s="21">
        <v>1</v>
      </c>
      <c r="H324" s="22">
        <v>0</v>
      </c>
      <c r="I324" s="22">
        <f>ROUND(G324*H324,P4)</f>
        <v>0</v>
      </c>
      <c r="O324" s="23">
        <f>I324*0.21</f>
        <v>0</v>
      </c>
      <c r="P324">
        <v>3</v>
      </c>
    </row>
    <row r="325" spans="1:16" x14ac:dyDescent="0.25">
      <c r="A325" s="17" t="s">
        <v>46</v>
      </c>
      <c r="B325" s="17"/>
      <c r="C325" s="17"/>
      <c r="D325" s="17"/>
      <c r="E325" s="19"/>
      <c r="F325" s="17"/>
      <c r="G325" s="17"/>
      <c r="H325" s="17"/>
      <c r="I325" s="17"/>
    </row>
    <row r="326" spans="1:16" x14ac:dyDescent="0.25">
      <c r="A326" s="17" t="s">
        <v>47</v>
      </c>
      <c r="B326" s="17"/>
      <c r="C326" s="17"/>
      <c r="D326" s="17"/>
      <c r="E326" s="24" t="s">
        <v>392</v>
      </c>
      <c r="F326" s="17"/>
      <c r="G326" s="17"/>
      <c r="H326" s="17"/>
      <c r="I326" s="17"/>
    </row>
    <row r="327" spans="1:16" x14ac:dyDescent="0.25">
      <c r="A327" s="17" t="s">
        <v>47</v>
      </c>
      <c r="B327" s="17"/>
      <c r="C327" s="17"/>
      <c r="D327" s="17"/>
      <c r="E327" s="24" t="s">
        <v>83</v>
      </c>
      <c r="F327" s="17"/>
      <c r="G327" s="17"/>
      <c r="H327" s="17"/>
      <c r="I327" s="17"/>
    </row>
    <row r="328" spans="1:16" ht="60" x14ac:dyDescent="0.25">
      <c r="A328" s="17" t="s">
        <v>51</v>
      </c>
      <c r="B328" s="17"/>
      <c r="C328" s="17"/>
      <c r="D328" s="17"/>
      <c r="E328" s="19" t="s">
        <v>389</v>
      </c>
      <c r="F328" s="17"/>
      <c r="G328" s="17"/>
      <c r="H328" s="17"/>
      <c r="I328" s="17"/>
    </row>
    <row r="329" spans="1:16" x14ac:dyDescent="0.25">
      <c r="A329" s="17" t="s">
        <v>41</v>
      </c>
      <c r="B329" s="17">
        <v>57</v>
      </c>
      <c r="C329" s="18" t="s">
        <v>393</v>
      </c>
      <c r="D329" s="17" t="s">
        <v>115</v>
      </c>
      <c r="E329" s="19" t="s">
        <v>394</v>
      </c>
      <c r="F329" s="20" t="s">
        <v>380</v>
      </c>
      <c r="G329" s="21">
        <v>1</v>
      </c>
      <c r="H329" s="22">
        <v>0</v>
      </c>
      <c r="I329" s="22">
        <f>ROUND(G329*H329,P4)</f>
        <v>0</v>
      </c>
      <c r="O329" s="23">
        <f>I329*0.21</f>
        <v>0</v>
      </c>
      <c r="P329">
        <v>3</v>
      </c>
    </row>
    <row r="330" spans="1:16" x14ac:dyDescent="0.25">
      <c r="A330" s="17" t="s">
        <v>46</v>
      </c>
      <c r="B330" s="17"/>
      <c r="C330" s="17"/>
      <c r="D330" s="17"/>
      <c r="E330" s="19"/>
      <c r="F330" s="17"/>
      <c r="G330" s="17"/>
      <c r="H330" s="17"/>
      <c r="I330" s="17"/>
    </row>
    <row r="331" spans="1:16" x14ac:dyDescent="0.25">
      <c r="A331" s="17" t="s">
        <v>47</v>
      </c>
      <c r="B331" s="17"/>
      <c r="C331" s="17"/>
      <c r="D331" s="17"/>
      <c r="E331" s="24" t="s">
        <v>395</v>
      </c>
      <c r="F331" s="17"/>
      <c r="G331" s="17"/>
      <c r="H331" s="17"/>
      <c r="I331" s="17"/>
    </row>
    <row r="332" spans="1:16" x14ac:dyDescent="0.25">
      <c r="A332" s="17" t="s">
        <v>47</v>
      </c>
      <c r="B332" s="17"/>
      <c r="C332" s="17"/>
      <c r="D332" s="17"/>
      <c r="E332" s="24" t="s">
        <v>83</v>
      </c>
      <c r="F332" s="17"/>
      <c r="G332" s="17"/>
      <c r="H332" s="17"/>
      <c r="I332" s="17"/>
    </row>
    <row r="333" spans="1:16" ht="60" x14ac:dyDescent="0.25">
      <c r="A333" s="17" t="s">
        <v>51</v>
      </c>
      <c r="B333" s="17"/>
      <c r="C333" s="17"/>
      <c r="D333" s="17"/>
      <c r="E333" s="19" t="s">
        <v>389</v>
      </c>
      <c r="F333" s="17"/>
      <c r="G333" s="17"/>
      <c r="H333" s="17"/>
      <c r="I333" s="17"/>
    </row>
    <row r="334" spans="1:16" x14ac:dyDescent="0.25">
      <c r="A334" s="17" t="s">
        <v>41</v>
      </c>
      <c r="B334" s="17">
        <v>58</v>
      </c>
      <c r="C334" s="18" t="s">
        <v>396</v>
      </c>
      <c r="D334" s="17" t="s">
        <v>115</v>
      </c>
      <c r="E334" s="19" t="s">
        <v>397</v>
      </c>
      <c r="F334" s="20" t="s">
        <v>45</v>
      </c>
      <c r="G334" s="21">
        <v>6.44</v>
      </c>
      <c r="H334" s="22">
        <v>0</v>
      </c>
      <c r="I334" s="22">
        <f>ROUND(G334*H334,P4)</f>
        <v>0</v>
      </c>
      <c r="O334" s="23">
        <f>I334*0.21</f>
        <v>0</v>
      </c>
      <c r="P334">
        <v>3</v>
      </c>
    </row>
    <row r="335" spans="1:16" x14ac:dyDescent="0.25">
      <c r="A335" s="17" t="s">
        <v>46</v>
      </c>
      <c r="B335" s="17"/>
      <c r="C335" s="17"/>
      <c r="D335" s="17"/>
      <c r="E335" s="19"/>
      <c r="F335" s="17"/>
      <c r="G335" s="17"/>
      <c r="H335" s="17"/>
      <c r="I335" s="17"/>
    </row>
    <row r="336" spans="1:16" x14ac:dyDescent="0.25">
      <c r="A336" s="17" t="s">
        <v>47</v>
      </c>
      <c r="B336" s="17"/>
      <c r="C336" s="17"/>
      <c r="D336" s="17"/>
      <c r="E336" s="24" t="s">
        <v>398</v>
      </c>
      <c r="F336" s="17"/>
      <c r="G336" s="17"/>
      <c r="H336" s="17"/>
      <c r="I336" s="17"/>
    </row>
    <row r="337" spans="1:16" x14ac:dyDescent="0.25">
      <c r="A337" s="17" t="s">
        <v>47</v>
      </c>
      <c r="B337" s="17"/>
      <c r="C337" s="17"/>
      <c r="D337" s="17"/>
      <c r="E337" s="24" t="s">
        <v>399</v>
      </c>
      <c r="F337" s="17"/>
      <c r="G337" s="17"/>
      <c r="H337" s="17"/>
      <c r="I337" s="17"/>
    </row>
    <row r="338" spans="1:16" ht="409.5" x14ac:dyDescent="0.25">
      <c r="A338" s="17" t="s">
        <v>51</v>
      </c>
      <c r="B338" s="17"/>
      <c r="C338" s="17"/>
      <c r="D338" s="17"/>
      <c r="E338" s="19" t="s">
        <v>291</v>
      </c>
      <c r="F338" s="17"/>
      <c r="G338" s="17"/>
      <c r="H338" s="17"/>
      <c r="I338" s="17"/>
    </row>
    <row r="339" spans="1:16" x14ac:dyDescent="0.25">
      <c r="A339" s="14" t="s">
        <v>38</v>
      </c>
      <c r="B339" s="14"/>
      <c r="C339" s="15" t="s">
        <v>400</v>
      </c>
      <c r="D339" s="14"/>
      <c r="E339" s="14" t="s">
        <v>401</v>
      </c>
      <c r="F339" s="14"/>
      <c r="G339" s="14"/>
      <c r="H339" s="14"/>
      <c r="I339" s="16">
        <f>SUMIFS(I340:I348,A340:A348,"P")</f>
        <v>0</v>
      </c>
    </row>
    <row r="340" spans="1:16" x14ac:dyDescent="0.25">
      <c r="A340" s="17" t="s">
        <v>41</v>
      </c>
      <c r="B340" s="17">
        <v>59</v>
      </c>
      <c r="C340" s="18" t="s">
        <v>402</v>
      </c>
      <c r="D340" s="17" t="s">
        <v>403</v>
      </c>
      <c r="E340" s="19" t="s">
        <v>404</v>
      </c>
      <c r="F340" s="20" t="s">
        <v>104</v>
      </c>
      <c r="G340" s="21">
        <v>4</v>
      </c>
      <c r="H340" s="22">
        <v>0</v>
      </c>
      <c r="I340" s="22">
        <f>ROUND(G340*H340,P4)</f>
        <v>0</v>
      </c>
      <c r="O340" s="23">
        <f>I340*0.21</f>
        <v>0</v>
      </c>
      <c r="P340">
        <v>3</v>
      </c>
    </row>
    <row r="341" spans="1:16" x14ac:dyDescent="0.25">
      <c r="A341" s="17" t="s">
        <v>46</v>
      </c>
      <c r="B341" s="17"/>
      <c r="C341" s="17"/>
      <c r="D341" s="17"/>
      <c r="E341" s="19" t="s">
        <v>405</v>
      </c>
      <c r="F341" s="17"/>
      <c r="G341" s="17"/>
      <c r="H341" s="17"/>
      <c r="I341" s="17"/>
    </row>
    <row r="342" spans="1:16" x14ac:dyDescent="0.25">
      <c r="A342" s="17" t="s">
        <v>47</v>
      </c>
      <c r="B342" s="17"/>
      <c r="C342" s="17"/>
      <c r="D342" s="17"/>
      <c r="E342" s="24" t="s">
        <v>406</v>
      </c>
      <c r="F342" s="17"/>
      <c r="G342" s="17"/>
      <c r="H342" s="17"/>
      <c r="I342" s="17"/>
    </row>
    <row r="343" spans="1:16" x14ac:dyDescent="0.25">
      <c r="A343" s="17" t="s">
        <v>47</v>
      </c>
      <c r="B343" s="17"/>
      <c r="C343" s="17"/>
      <c r="D343" s="17"/>
      <c r="E343" s="24" t="s">
        <v>375</v>
      </c>
      <c r="F343" s="17"/>
      <c r="G343" s="17"/>
      <c r="H343" s="17"/>
      <c r="I343" s="17"/>
    </row>
    <row r="344" spans="1:16" ht="45" x14ac:dyDescent="0.25">
      <c r="A344" s="17" t="s">
        <v>51</v>
      </c>
      <c r="B344" s="17"/>
      <c r="C344" s="17"/>
      <c r="D344" s="17"/>
      <c r="E344" s="19" t="s">
        <v>407</v>
      </c>
      <c r="F344" s="17"/>
      <c r="G344" s="17"/>
      <c r="H344" s="17"/>
      <c r="I344" s="17"/>
    </row>
    <row r="345" spans="1:16" x14ac:dyDescent="0.25">
      <c r="A345" s="17" t="s">
        <v>41</v>
      </c>
      <c r="B345" s="17">
        <v>60</v>
      </c>
      <c r="C345" s="18" t="s">
        <v>408</v>
      </c>
      <c r="D345" s="17" t="s">
        <v>115</v>
      </c>
      <c r="E345" s="19" t="s">
        <v>409</v>
      </c>
      <c r="F345" s="20" t="s">
        <v>104</v>
      </c>
      <c r="G345" s="21">
        <v>12</v>
      </c>
      <c r="H345" s="22">
        <v>0</v>
      </c>
      <c r="I345" s="22">
        <f>ROUND(G345*H345,P4)</f>
        <v>0</v>
      </c>
      <c r="O345" s="23">
        <f>I345*0.21</f>
        <v>0</v>
      </c>
      <c r="P345">
        <v>3</v>
      </c>
    </row>
    <row r="346" spans="1:16" x14ac:dyDescent="0.25">
      <c r="A346" s="17" t="s">
        <v>46</v>
      </c>
      <c r="B346" s="17"/>
      <c r="C346" s="17"/>
      <c r="D346" s="17"/>
      <c r="E346" s="19"/>
      <c r="F346" s="17"/>
      <c r="G346" s="17"/>
      <c r="H346" s="17"/>
      <c r="I346" s="17"/>
    </row>
    <row r="347" spans="1:16" x14ac:dyDescent="0.25">
      <c r="A347" s="17" t="s">
        <v>47</v>
      </c>
      <c r="B347" s="17"/>
      <c r="C347" s="17"/>
      <c r="D347" s="17"/>
      <c r="E347" s="24" t="s">
        <v>410</v>
      </c>
      <c r="F347" s="17"/>
      <c r="G347" s="17"/>
      <c r="H347" s="17"/>
      <c r="I347" s="17"/>
    </row>
    <row r="348" spans="1:16" ht="75" x14ac:dyDescent="0.25">
      <c r="A348" s="17" t="s">
        <v>51</v>
      </c>
      <c r="B348" s="17"/>
      <c r="C348" s="17"/>
      <c r="D348" s="17"/>
      <c r="E348" s="19" t="s">
        <v>411</v>
      </c>
      <c r="F348" s="17"/>
      <c r="G348" s="17"/>
      <c r="H348" s="17"/>
      <c r="I348" s="17"/>
    </row>
    <row r="349" spans="1:16" x14ac:dyDescent="0.25">
      <c r="A349" s="14" t="s">
        <v>38</v>
      </c>
      <c r="B349" s="14"/>
      <c r="C349" s="15" t="s">
        <v>412</v>
      </c>
      <c r="D349" s="14"/>
      <c r="E349" s="14" t="s">
        <v>413</v>
      </c>
      <c r="F349" s="14"/>
      <c r="G349" s="14"/>
      <c r="H349" s="14"/>
      <c r="I349" s="16">
        <f>SUMIFS(I350:I360,A350:A360,"P")</f>
        <v>0</v>
      </c>
    </row>
    <row r="350" spans="1:16" ht="30" x14ac:dyDescent="0.25">
      <c r="A350" s="17" t="s">
        <v>41</v>
      </c>
      <c r="B350" s="17">
        <v>61</v>
      </c>
      <c r="C350" s="18" t="s">
        <v>414</v>
      </c>
      <c r="D350" s="17" t="s">
        <v>115</v>
      </c>
      <c r="E350" s="19" t="s">
        <v>415</v>
      </c>
      <c r="F350" s="20" t="s">
        <v>380</v>
      </c>
      <c r="G350" s="21">
        <v>4</v>
      </c>
      <c r="H350" s="22">
        <v>0</v>
      </c>
      <c r="I350" s="22">
        <f>ROUND(G350*H350,P4)</f>
        <v>0</v>
      </c>
      <c r="O350" s="23">
        <f>I350*0.21</f>
        <v>0</v>
      </c>
      <c r="P350">
        <v>3</v>
      </c>
    </row>
    <row r="351" spans="1:16" x14ac:dyDescent="0.25">
      <c r="A351" s="17" t="s">
        <v>46</v>
      </c>
      <c r="B351" s="17"/>
      <c r="C351" s="17"/>
      <c r="D351" s="17"/>
      <c r="E351" s="19"/>
      <c r="F351" s="17"/>
      <c r="G351" s="17"/>
      <c r="H351" s="17"/>
      <c r="I351" s="17"/>
    </row>
    <row r="352" spans="1:16" x14ac:dyDescent="0.25">
      <c r="A352" s="17" t="s">
        <v>47</v>
      </c>
      <c r="B352" s="17"/>
      <c r="C352" s="17"/>
      <c r="D352" s="17"/>
      <c r="E352" s="24" t="s">
        <v>416</v>
      </c>
      <c r="F352" s="17"/>
      <c r="G352" s="17"/>
      <c r="H352" s="17"/>
      <c r="I352" s="17"/>
    </row>
    <row r="353" spans="1:16" x14ac:dyDescent="0.25">
      <c r="A353" s="17" t="s">
        <v>47</v>
      </c>
      <c r="B353" s="17"/>
      <c r="C353" s="17"/>
      <c r="D353" s="17"/>
      <c r="E353" s="24" t="s">
        <v>417</v>
      </c>
      <c r="F353" s="17"/>
      <c r="G353" s="17"/>
      <c r="H353" s="17"/>
      <c r="I353" s="17"/>
    </row>
    <row r="354" spans="1:16" x14ac:dyDescent="0.25">
      <c r="A354" s="17" t="s">
        <v>47</v>
      </c>
      <c r="B354" s="17"/>
      <c r="C354" s="17"/>
      <c r="D354" s="17"/>
      <c r="E354" s="24" t="s">
        <v>418</v>
      </c>
      <c r="F354" s="17"/>
      <c r="G354" s="17"/>
      <c r="H354" s="17"/>
      <c r="I354" s="17"/>
    </row>
    <row r="355" spans="1:16" ht="30" x14ac:dyDescent="0.25">
      <c r="A355" s="17" t="s">
        <v>51</v>
      </c>
      <c r="B355" s="17"/>
      <c r="C355" s="17"/>
      <c r="D355" s="17"/>
      <c r="E355" s="19" t="s">
        <v>419</v>
      </c>
      <c r="F355" s="17"/>
      <c r="G355" s="17"/>
      <c r="H355" s="17"/>
      <c r="I355" s="17"/>
    </row>
    <row r="356" spans="1:16" x14ac:dyDescent="0.25">
      <c r="A356" s="17" t="s">
        <v>41</v>
      </c>
      <c r="B356" s="17">
        <v>62</v>
      </c>
      <c r="C356" s="18" t="s">
        <v>420</v>
      </c>
      <c r="D356" s="17"/>
      <c r="E356" s="19" t="s">
        <v>421</v>
      </c>
      <c r="F356" s="20" t="s">
        <v>380</v>
      </c>
      <c r="G356" s="21">
        <v>2</v>
      </c>
      <c r="H356" s="22">
        <v>0</v>
      </c>
      <c r="I356" s="22">
        <f>ROUND(G356*H356,P4)</f>
        <v>0</v>
      </c>
      <c r="O356" s="23">
        <f>I356*0.21</f>
        <v>0</v>
      </c>
      <c r="P356">
        <v>3</v>
      </c>
    </row>
    <row r="357" spans="1:16" x14ac:dyDescent="0.25">
      <c r="A357" s="17" t="s">
        <v>46</v>
      </c>
      <c r="B357" s="17"/>
      <c r="C357" s="17"/>
      <c r="D357" s="17"/>
      <c r="E357" s="19"/>
      <c r="F357" s="17"/>
      <c r="G357" s="17"/>
      <c r="H357" s="17"/>
      <c r="I357" s="17"/>
    </row>
    <row r="358" spans="1:16" x14ac:dyDescent="0.25">
      <c r="A358" s="17" t="s">
        <v>47</v>
      </c>
      <c r="B358" s="17"/>
      <c r="C358" s="17"/>
      <c r="D358" s="17"/>
      <c r="E358" s="24" t="s">
        <v>422</v>
      </c>
      <c r="F358" s="17"/>
      <c r="G358" s="17"/>
      <c r="H358" s="17"/>
      <c r="I358" s="17"/>
    </row>
    <row r="359" spans="1:16" x14ac:dyDescent="0.25">
      <c r="A359" s="17" t="s">
        <v>47</v>
      </c>
      <c r="B359" s="17"/>
      <c r="C359" s="17"/>
      <c r="D359" s="17"/>
      <c r="E359" s="24" t="s">
        <v>382</v>
      </c>
      <c r="F359" s="17"/>
      <c r="G359" s="17"/>
      <c r="H359" s="17"/>
      <c r="I359" s="17"/>
    </row>
    <row r="360" spans="1:16" ht="45" x14ac:dyDescent="0.25">
      <c r="A360" s="17" t="s">
        <v>51</v>
      </c>
      <c r="B360" s="17"/>
      <c r="C360" s="17"/>
      <c r="D360" s="17"/>
      <c r="E360" s="19" t="s">
        <v>423</v>
      </c>
      <c r="F360" s="17"/>
      <c r="G360" s="17"/>
      <c r="H360" s="17"/>
      <c r="I360" s="17"/>
    </row>
    <row r="361" spans="1:16" x14ac:dyDescent="0.25">
      <c r="A361" s="14" t="s">
        <v>38</v>
      </c>
      <c r="B361" s="14"/>
      <c r="C361" s="15" t="s">
        <v>424</v>
      </c>
      <c r="D361" s="14"/>
      <c r="E361" s="14" t="s">
        <v>425</v>
      </c>
      <c r="F361" s="14"/>
      <c r="G361" s="14"/>
      <c r="H361" s="14"/>
      <c r="I361" s="16">
        <f>SUMIFS(I362:I381,A362:A381,"P")</f>
        <v>0</v>
      </c>
    </row>
    <row r="362" spans="1:16" x14ac:dyDescent="0.25">
      <c r="A362" s="17" t="s">
        <v>41</v>
      </c>
      <c r="B362" s="17">
        <v>63</v>
      </c>
      <c r="C362" s="18" t="s">
        <v>426</v>
      </c>
      <c r="D362" s="17" t="s">
        <v>115</v>
      </c>
      <c r="E362" s="19" t="s">
        <v>427</v>
      </c>
      <c r="F362" s="20" t="s">
        <v>45</v>
      </c>
      <c r="G362" s="21">
        <v>0.16</v>
      </c>
      <c r="H362" s="22">
        <v>0</v>
      </c>
      <c r="I362" s="22">
        <f>ROUND(G362*H362,P4)</f>
        <v>0</v>
      </c>
      <c r="O362" s="23">
        <f>I362*0.21</f>
        <v>0</v>
      </c>
      <c r="P362">
        <v>3</v>
      </c>
    </row>
    <row r="363" spans="1:16" x14ac:dyDescent="0.25">
      <c r="A363" s="17" t="s">
        <v>46</v>
      </c>
      <c r="B363" s="17"/>
      <c r="C363" s="17"/>
      <c r="D363" s="17"/>
      <c r="E363" s="19" t="s">
        <v>428</v>
      </c>
      <c r="F363" s="17"/>
      <c r="G363" s="17"/>
      <c r="H363" s="17"/>
      <c r="I363" s="17"/>
    </row>
    <row r="364" spans="1:16" x14ac:dyDescent="0.25">
      <c r="A364" s="17" t="s">
        <v>47</v>
      </c>
      <c r="B364" s="17"/>
      <c r="C364" s="17"/>
      <c r="D364" s="17"/>
      <c r="E364" s="24" t="s">
        <v>429</v>
      </c>
      <c r="F364" s="17"/>
      <c r="G364" s="17"/>
      <c r="H364" s="17"/>
      <c r="I364" s="17"/>
    </row>
    <row r="365" spans="1:16" x14ac:dyDescent="0.25">
      <c r="A365" s="17" t="s">
        <v>47</v>
      </c>
      <c r="B365" s="17"/>
      <c r="C365" s="17"/>
      <c r="D365" s="17"/>
      <c r="E365" s="24" t="s">
        <v>430</v>
      </c>
      <c r="F365" s="17"/>
      <c r="G365" s="17"/>
      <c r="H365" s="17"/>
      <c r="I365" s="17"/>
    </row>
    <row r="366" spans="1:16" ht="60" x14ac:dyDescent="0.25">
      <c r="A366" s="17" t="s">
        <v>51</v>
      </c>
      <c r="B366" s="17"/>
      <c r="C366" s="17"/>
      <c r="D366" s="17"/>
      <c r="E366" s="19" t="s">
        <v>431</v>
      </c>
      <c r="F366" s="17"/>
      <c r="G366" s="17"/>
      <c r="H366" s="17"/>
      <c r="I366" s="17"/>
    </row>
    <row r="367" spans="1:16" x14ac:dyDescent="0.25">
      <c r="A367" s="17" t="s">
        <v>41</v>
      </c>
      <c r="B367" s="17">
        <v>64</v>
      </c>
      <c r="C367" s="18" t="s">
        <v>432</v>
      </c>
      <c r="D367" s="17" t="s">
        <v>115</v>
      </c>
      <c r="E367" s="19" t="s">
        <v>433</v>
      </c>
      <c r="F367" s="20" t="s">
        <v>104</v>
      </c>
      <c r="G367" s="21">
        <v>15.2</v>
      </c>
      <c r="H367" s="22">
        <v>0</v>
      </c>
      <c r="I367" s="22">
        <f>ROUND(G367*H367,P4)</f>
        <v>0</v>
      </c>
      <c r="O367" s="23">
        <f>I367*0.21</f>
        <v>0</v>
      </c>
      <c r="P367">
        <v>3</v>
      </c>
    </row>
    <row r="368" spans="1:16" x14ac:dyDescent="0.25">
      <c r="A368" s="17" t="s">
        <v>46</v>
      </c>
      <c r="B368" s="17"/>
      <c r="C368" s="17"/>
      <c r="D368" s="17"/>
      <c r="E368" s="19" t="s">
        <v>434</v>
      </c>
      <c r="F368" s="17"/>
      <c r="G368" s="17"/>
      <c r="H368" s="17"/>
      <c r="I368" s="17"/>
    </row>
    <row r="369" spans="1:16" x14ac:dyDescent="0.25">
      <c r="A369" s="17" t="s">
        <v>47</v>
      </c>
      <c r="B369" s="17"/>
      <c r="C369" s="17"/>
      <c r="D369" s="17"/>
      <c r="E369" s="24" t="s">
        <v>435</v>
      </c>
      <c r="F369" s="17"/>
      <c r="G369" s="17"/>
      <c r="H369" s="17"/>
      <c r="I369" s="17"/>
    </row>
    <row r="370" spans="1:16" x14ac:dyDescent="0.25">
      <c r="A370" s="17" t="s">
        <v>47</v>
      </c>
      <c r="B370" s="17"/>
      <c r="C370" s="17"/>
      <c r="D370" s="17"/>
      <c r="E370" s="24" t="s">
        <v>436</v>
      </c>
      <c r="F370" s="17"/>
      <c r="G370" s="17"/>
      <c r="H370" s="17"/>
      <c r="I370" s="17"/>
    </row>
    <row r="371" spans="1:16" ht="60" x14ac:dyDescent="0.25">
      <c r="A371" s="17" t="s">
        <v>51</v>
      </c>
      <c r="B371" s="17"/>
      <c r="C371" s="17"/>
      <c r="D371" s="17"/>
      <c r="E371" s="19" t="s">
        <v>437</v>
      </c>
      <c r="F371" s="17"/>
      <c r="G371" s="17"/>
      <c r="H371" s="17"/>
      <c r="I371" s="17"/>
    </row>
    <row r="372" spans="1:16" x14ac:dyDescent="0.25">
      <c r="A372" s="17" t="s">
        <v>41</v>
      </c>
      <c r="B372" s="17">
        <v>65</v>
      </c>
      <c r="C372" s="18" t="s">
        <v>438</v>
      </c>
      <c r="D372" s="17" t="s">
        <v>115</v>
      </c>
      <c r="E372" s="19" t="s">
        <v>439</v>
      </c>
      <c r="F372" s="20" t="s">
        <v>104</v>
      </c>
      <c r="G372" s="21">
        <v>95.02</v>
      </c>
      <c r="H372" s="22">
        <v>0</v>
      </c>
      <c r="I372" s="22">
        <f>ROUND(G372*H372,P4)</f>
        <v>0</v>
      </c>
      <c r="O372" s="23">
        <f>I372*0.21</f>
        <v>0</v>
      </c>
      <c r="P372">
        <v>3</v>
      </c>
    </row>
    <row r="373" spans="1:16" x14ac:dyDescent="0.25">
      <c r="A373" s="17" t="s">
        <v>46</v>
      </c>
      <c r="B373" s="17"/>
      <c r="C373" s="17"/>
      <c r="D373" s="17"/>
      <c r="E373" s="19" t="s">
        <v>440</v>
      </c>
      <c r="F373" s="17"/>
      <c r="G373" s="17"/>
      <c r="H373" s="17"/>
      <c r="I373" s="17"/>
    </row>
    <row r="374" spans="1:16" x14ac:dyDescent="0.25">
      <c r="A374" s="17" t="s">
        <v>47</v>
      </c>
      <c r="B374" s="17"/>
      <c r="C374" s="17"/>
      <c r="D374" s="17"/>
      <c r="E374" s="24" t="s">
        <v>441</v>
      </c>
      <c r="F374" s="17"/>
      <c r="G374" s="17"/>
      <c r="H374" s="17"/>
      <c r="I374" s="17"/>
    </row>
    <row r="375" spans="1:16" x14ac:dyDescent="0.25">
      <c r="A375" s="17" t="s">
        <v>47</v>
      </c>
      <c r="B375" s="17"/>
      <c r="C375" s="17"/>
      <c r="D375" s="17"/>
      <c r="E375" s="24" t="s">
        <v>442</v>
      </c>
      <c r="F375" s="17"/>
      <c r="G375" s="17"/>
      <c r="H375" s="17"/>
      <c r="I375" s="17"/>
    </row>
    <row r="376" spans="1:16" ht="60" x14ac:dyDescent="0.25">
      <c r="A376" s="17" t="s">
        <v>51</v>
      </c>
      <c r="B376" s="17"/>
      <c r="C376" s="17"/>
      <c r="D376" s="17"/>
      <c r="E376" s="19" t="s">
        <v>437</v>
      </c>
      <c r="F376" s="17"/>
      <c r="G376" s="17"/>
      <c r="H376" s="17"/>
      <c r="I376" s="17"/>
    </row>
    <row r="377" spans="1:16" ht="30" x14ac:dyDescent="0.25">
      <c r="A377" s="17" t="s">
        <v>41</v>
      </c>
      <c r="B377" s="17">
        <v>66</v>
      </c>
      <c r="C377" s="18" t="s">
        <v>443</v>
      </c>
      <c r="D377" s="17" t="s">
        <v>115</v>
      </c>
      <c r="E377" s="19" t="s">
        <v>444</v>
      </c>
      <c r="F377" s="20" t="s">
        <v>104</v>
      </c>
      <c r="G377" s="21">
        <v>8</v>
      </c>
      <c r="H377" s="22">
        <v>0</v>
      </c>
      <c r="I377" s="22">
        <f>ROUND(G377*H377,P4)</f>
        <v>0</v>
      </c>
      <c r="O377" s="23">
        <f>I377*0.21</f>
        <v>0</v>
      </c>
      <c r="P377">
        <v>3</v>
      </c>
    </row>
    <row r="378" spans="1:16" x14ac:dyDescent="0.25">
      <c r="A378" s="17" t="s">
        <v>46</v>
      </c>
      <c r="B378" s="17"/>
      <c r="C378" s="17"/>
      <c r="D378" s="17"/>
      <c r="E378" s="19" t="s">
        <v>445</v>
      </c>
      <c r="F378" s="17"/>
      <c r="G378" s="17"/>
      <c r="H378" s="17"/>
      <c r="I378" s="17"/>
    </row>
    <row r="379" spans="1:16" x14ac:dyDescent="0.25">
      <c r="A379" s="17" t="s">
        <v>47</v>
      </c>
      <c r="B379" s="17"/>
      <c r="C379" s="17"/>
      <c r="D379" s="17"/>
      <c r="E379" s="24" t="s">
        <v>446</v>
      </c>
      <c r="F379" s="17"/>
      <c r="G379" s="17"/>
      <c r="H379" s="17"/>
      <c r="I379" s="17"/>
    </row>
    <row r="380" spans="1:16" x14ac:dyDescent="0.25">
      <c r="A380" s="17" t="s">
        <v>47</v>
      </c>
      <c r="B380" s="17"/>
      <c r="C380" s="17"/>
      <c r="D380" s="17"/>
      <c r="E380" s="24" t="s">
        <v>447</v>
      </c>
      <c r="F380" s="17"/>
      <c r="G380" s="17"/>
      <c r="H380" s="17"/>
      <c r="I380" s="17"/>
    </row>
    <row r="381" spans="1:16" ht="60" x14ac:dyDescent="0.25">
      <c r="A381" s="17" t="s">
        <v>51</v>
      </c>
      <c r="B381" s="17"/>
      <c r="C381" s="17"/>
      <c r="D381" s="17"/>
      <c r="E381" s="19" t="s">
        <v>437</v>
      </c>
      <c r="F381" s="17"/>
      <c r="G381" s="17"/>
      <c r="H381" s="17"/>
      <c r="I381" s="17"/>
    </row>
    <row r="382" spans="1:16" x14ac:dyDescent="0.25">
      <c r="A382" s="14" t="s">
        <v>38</v>
      </c>
      <c r="B382" s="14"/>
      <c r="C382" s="15" t="s">
        <v>448</v>
      </c>
      <c r="D382" s="14"/>
      <c r="E382" s="14" t="s">
        <v>449</v>
      </c>
      <c r="F382" s="14"/>
      <c r="G382" s="14"/>
      <c r="H382" s="14"/>
      <c r="I382" s="16">
        <f>SUMIFS(I383:I392,A383:A392,"P")</f>
        <v>0</v>
      </c>
    </row>
    <row r="383" spans="1:16" x14ac:dyDescent="0.25">
      <c r="A383" s="17" t="s">
        <v>41</v>
      </c>
      <c r="B383" s="17">
        <v>67</v>
      </c>
      <c r="C383" s="18" t="s">
        <v>450</v>
      </c>
      <c r="D383" s="17" t="s">
        <v>63</v>
      </c>
      <c r="E383" s="19" t="s">
        <v>451</v>
      </c>
      <c r="F383" s="20" t="s">
        <v>104</v>
      </c>
      <c r="G383" s="21">
        <v>2</v>
      </c>
      <c r="H383" s="22">
        <v>0</v>
      </c>
      <c r="I383" s="22">
        <f>ROUND(G383*H383,P4)</f>
        <v>0</v>
      </c>
      <c r="O383" s="23">
        <f>I383*0.21</f>
        <v>0</v>
      </c>
      <c r="P383">
        <v>3</v>
      </c>
    </row>
    <row r="384" spans="1:16" x14ac:dyDescent="0.25">
      <c r="A384" s="17" t="s">
        <v>46</v>
      </c>
      <c r="B384" s="17"/>
      <c r="C384" s="17"/>
      <c r="D384" s="17"/>
      <c r="E384" s="19"/>
      <c r="F384" s="17"/>
      <c r="G384" s="17"/>
      <c r="H384" s="17"/>
      <c r="I384" s="17"/>
    </row>
    <row r="385" spans="1:16" x14ac:dyDescent="0.25">
      <c r="A385" s="17" t="s">
        <v>47</v>
      </c>
      <c r="B385" s="17"/>
      <c r="C385" s="17"/>
      <c r="D385" s="17"/>
      <c r="E385" s="24" t="s">
        <v>452</v>
      </c>
      <c r="F385" s="17"/>
      <c r="G385" s="17"/>
      <c r="H385" s="17"/>
      <c r="I385" s="17"/>
    </row>
    <row r="386" spans="1:16" x14ac:dyDescent="0.25">
      <c r="A386" s="17" t="s">
        <v>47</v>
      </c>
      <c r="B386" s="17"/>
      <c r="C386" s="17"/>
      <c r="D386" s="17"/>
      <c r="E386" s="24" t="s">
        <v>382</v>
      </c>
      <c r="F386" s="17"/>
      <c r="G386" s="17"/>
      <c r="H386" s="17"/>
      <c r="I386" s="17"/>
    </row>
    <row r="387" spans="1:16" ht="105" x14ac:dyDescent="0.25">
      <c r="A387" s="17" t="s">
        <v>51</v>
      </c>
      <c r="B387" s="17"/>
      <c r="C387" s="17"/>
      <c r="D387" s="17"/>
      <c r="E387" s="19" t="s">
        <v>453</v>
      </c>
      <c r="F387" s="17"/>
      <c r="G387" s="17"/>
      <c r="H387" s="17"/>
      <c r="I387" s="17"/>
    </row>
    <row r="388" spans="1:16" x14ac:dyDescent="0.25">
      <c r="A388" s="17" t="s">
        <v>41</v>
      </c>
      <c r="B388" s="17">
        <v>68</v>
      </c>
      <c r="C388" s="18" t="s">
        <v>454</v>
      </c>
      <c r="D388" s="17" t="s">
        <v>63</v>
      </c>
      <c r="E388" s="19" t="s">
        <v>455</v>
      </c>
      <c r="F388" s="20" t="s">
        <v>104</v>
      </c>
      <c r="G388" s="21">
        <v>1.5</v>
      </c>
      <c r="H388" s="22">
        <v>0</v>
      </c>
      <c r="I388" s="22">
        <f>ROUND(G388*H388,P4)</f>
        <v>0</v>
      </c>
      <c r="O388" s="23">
        <f>I388*0.21</f>
        <v>0</v>
      </c>
      <c r="P388">
        <v>3</v>
      </c>
    </row>
    <row r="389" spans="1:16" x14ac:dyDescent="0.25">
      <c r="A389" s="17" t="s">
        <v>46</v>
      </c>
      <c r="B389" s="17"/>
      <c r="C389" s="17"/>
      <c r="D389" s="17"/>
      <c r="E389" s="19"/>
      <c r="F389" s="17"/>
      <c r="G389" s="17"/>
      <c r="H389" s="17"/>
      <c r="I389" s="17"/>
    </row>
    <row r="390" spans="1:16" x14ac:dyDescent="0.25">
      <c r="A390" s="17" t="s">
        <v>47</v>
      </c>
      <c r="B390" s="17"/>
      <c r="C390" s="17"/>
      <c r="D390" s="17"/>
      <c r="E390" s="24" t="s">
        <v>456</v>
      </c>
      <c r="F390" s="17"/>
      <c r="G390" s="17"/>
      <c r="H390" s="17"/>
      <c r="I390" s="17"/>
    </row>
    <row r="391" spans="1:16" x14ac:dyDescent="0.25">
      <c r="A391" s="17" t="s">
        <v>47</v>
      </c>
      <c r="B391" s="17"/>
      <c r="C391" s="17"/>
      <c r="D391" s="17"/>
      <c r="E391" s="24" t="s">
        <v>457</v>
      </c>
      <c r="F391" s="17"/>
      <c r="G391" s="17"/>
      <c r="H391" s="17"/>
      <c r="I391" s="17"/>
    </row>
    <row r="392" spans="1:16" ht="105" x14ac:dyDescent="0.25">
      <c r="A392" s="17" t="s">
        <v>51</v>
      </c>
      <c r="B392" s="17"/>
      <c r="C392" s="17"/>
      <c r="D392" s="17"/>
      <c r="E392" s="19" t="s">
        <v>453</v>
      </c>
      <c r="F392" s="17"/>
      <c r="G392" s="17"/>
      <c r="H392" s="17"/>
      <c r="I392"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88"/>
  <sheetViews>
    <sheetView topLeftCell="B1" workbookViewId="0">
      <selection activeCell="E5" sqref="E5:E6"/>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13</v>
      </c>
      <c r="I3" s="13">
        <f>SUMIFS(I8:I288,A8:A288,"SD")</f>
        <v>0</v>
      </c>
      <c r="O3">
        <v>0</v>
      </c>
      <c r="P3">
        <v>2</v>
      </c>
    </row>
    <row r="4" spans="1:16" x14ac:dyDescent="0.25">
      <c r="A4" t="s">
        <v>26</v>
      </c>
      <c r="B4" s="11" t="s">
        <v>27</v>
      </c>
      <c r="C4" s="49" t="s">
        <v>13</v>
      </c>
      <c r="D4" s="50"/>
      <c r="E4" s="11" t="str">
        <f>Rekapitulace!B11</f>
        <v>CHODNÍK / BUS - větev H v km 0,375 00 - 0,498 38</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39</v>
      </c>
      <c r="D8" s="14"/>
      <c r="E8" s="14" t="s">
        <v>40</v>
      </c>
      <c r="F8" s="14"/>
      <c r="G8" s="14"/>
      <c r="H8" s="14"/>
      <c r="I8" s="16">
        <f>SUMIFS(I9:I33,A9:A33,"P")</f>
        <v>0</v>
      </c>
    </row>
    <row r="9" spans="1:16" x14ac:dyDescent="0.25">
      <c r="A9" s="17" t="s">
        <v>41</v>
      </c>
      <c r="B9" s="17">
        <v>1</v>
      </c>
      <c r="C9" s="18" t="s">
        <v>42</v>
      </c>
      <c r="D9" s="17" t="s">
        <v>43</v>
      </c>
      <c r="E9" s="19" t="s">
        <v>44</v>
      </c>
      <c r="F9" s="20" t="s">
        <v>45</v>
      </c>
      <c r="G9" s="21">
        <v>86.653000000000006</v>
      </c>
      <c r="H9" s="22">
        <v>0</v>
      </c>
      <c r="I9" s="22">
        <f>ROUND(G9*H9,P4)</f>
        <v>0</v>
      </c>
      <c r="O9" s="23">
        <f>I9*0.21</f>
        <v>0</v>
      </c>
      <c r="P9">
        <v>3</v>
      </c>
    </row>
    <row r="10" spans="1:16" x14ac:dyDescent="0.25">
      <c r="A10" s="17" t="s">
        <v>46</v>
      </c>
      <c r="B10" s="17"/>
      <c r="C10" s="17"/>
      <c r="D10" s="17"/>
      <c r="E10" s="19"/>
      <c r="F10" s="17"/>
      <c r="G10" s="17"/>
      <c r="H10" s="17"/>
      <c r="I10" s="17"/>
    </row>
    <row r="11" spans="1:16" x14ac:dyDescent="0.25">
      <c r="A11" s="17" t="s">
        <v>47</v>
      </c>
      <c r="B11" s="17"/>
      <c r="C11" s="17"/>
      <c r="D11" s="17"/>
      <c r="E11" s="24" t="s">
        <v>458</v>
      </c>
      <c r="F11" s="17"/>
      <c r="G11" s="17"/>
      <c r="H11" s="17"/>
      <c r="I11" s="17"/>
    </row>
    <row r="12" spans="1:16" x14ac:dyDescent="0.25">
      <c r="A12" s="17" t="s">
        <v>47</v>
      </c>
      <c r="B12" s="17"/>
      <c r="C12" s="17"/>
      <c r="D12" s="17"/>
      <c r="E12" s="24" t="s">
        <v>459</v>
      </c>
      <c r="F12" s="17"/>
      <c r="G12" s="17"/>
      <c r="H12" s="17"/>
      <c r="I12" s="17"/>
    </row>
    <row r="13" spans="1:16" ht="30" x14ac:dyDescent="0.25">
      <c r="A13" s="17" t="s">
        <v>51</v>
      </c>
      <c r="B13" s="17"/>
      <c r="C13" s="17"/>
      <c r="D13" s="17"/>
      <c r="E13" s="19" t="s">
        <v>52</v>
      </c>
      <c r="F13" s="17"/>
      <c r="G13" s="17"/>
      <c r="H13" s="17"/>
      <c r="I13" s="17"/>
    </row>
    <row r="14" spans="1:16" x14ac:dyDescent="0.25">
      <c r="A14" s="17" t="s">
        <v>41</v>
      </c>
      <c r="B14" s="17">
        <v>2</v>
      </c>
      <c r="C14" s="18" t="s">
        <v>42</v>
      </c>
      <c r="D14" s="17" t="s">
        <v>53</v>
      </c>
      <c r="E14" s="19" t="s">
        <v>54</v>
      </c>
      <c r="F14" s="20" t="s">
        <v>45</v>
      </c>
      <c r="G14" s="21">
        <v>10.324999999999999</v>
      </c>
      <c r="H14" s="22">
        <v>0</v>
      </c>
      <c r="I14" s="22">
        <f>ROUND(G14*H14,P4)</f>
        <v>0</v>
      </c>
      <c r="O14" s="23">
        <f>I14*0.21</f>
        <v>0</v>
      </c>
      <c r="P14">
        <v>3</v>
      </c>
    </row>
    <row r="15" spans="1:16" x14ac:dyDescent="0.25">
      <c r="A15" s="17" t="s">
        <v>46</v>
      </c>
      <c r="B15" s="17"/>
      <c r="C15" s="17"/>
      <c r="D15" s="17"/>
      <c r="E15" s="19"/>
      <c r="F15" s="17"/>
      <c r="G15" s="17"/>
      <c r="H15" s="17"/>
      <c r="I15" s="17"/>
    </row>
    <row r="16" spans="1:16" x14ac:dyDescent="0.25">
      <c r="A16" s="17" t="s">
        <v>47</v>
      </c>
      <c r="B16" s="17"/>
      <c r="C16" s="17"/>
      <c r="D16" s="17"/>
      <c r="E16" s="24" t="s">
        <v>460</v>
      </c>
      <c r="F16" s="17"/>
      <c r="G16" s="17"/>
      <c r="H16" s="17"/>
      <c r="I16" s="17"/>
    </row>
    <row r="17" spans="1:16" x14ac:dyDescent="0.25">
      <c r="A17" s="17" t="s">
        <v>47</v>
      </c>
      <c r="B17" s="17"/>
      <c r="C17" s="17"/>
      <c r="D17" s="17"/>
      <c r="E17" s="24" t="s">
        <v>461</v>
      </c>
      <c r="F17" s="17"/>
      <c r="G17" s="17"/>
      <c r="H17" s="17"/>
      <c r="I17" s="17"/>
    </row>
    <row r="18" spans="1:16" ht="30" x14ac:dyDescent="0.25">
      <c r="A18" s="17" t="s">
        <v>51</v>
      </c>
      <c r="B18" s="17"/>
      <c r="C18" s="17"/>
      <c r="D18" s="17"/>
      <c r="E18" s="19" t="s">
        <v>52</v>
      </c>
      <c r="F18" s="17"/>
      <c r="G18" s="17"/>
      <c r="H18" s="17"/>
      <c r="I18" s="17"/>
    </row>
    <row r="19" spans="1:16" x14ac:dyDescent="0.25">
      <c r="A19" s="17" t="s">
        <v>41</v>
      </c>
      <c r="B19" s="17">
        <v>3</v>
      </c>
      <c r="C19" s="18" t="s">
        <v>57</v>
      </c>
      <c r="D19" s="17" t="s">
        <v>58</v>
      </c>
      <c r="E19" s="19" t="s">
        <v>59</v>
      </c>
      <c r="F19" s="20" t="s">
        <v>60</v>
      </c>
      <c r="G19" s="21">
        <v>47.970999999999997</v>
      </c>
      <c r="H19" s="22">
        <v>0</v>
      </c>
      <c r="I19" s="22">
        <f>ROUND(G19*H19,P4)</f>
        <v>0</v>
      </c>
      <c r="O19" s="23">
        <f>I19*0.21</f>
        <v>0</v>
      </c>
      <c r="P19">
        <v>3</v>
      </c>
    </row>
    <row r="20" spans="1:16" x14ac:dyDescent="0.25">
      <c r="A20" s="17" t="s">
        <v>46</v>
      </c>
      <c r="B20" s="17"/>
      <c r="C20" s="17"/>
      <c r="D20" s="17"/>
      <c r="E20" s="19"/>
      <c r="F20" s="17"/>
      <c r="G20" s="17"/>
      <c r="H20" s="17"/>
      <c r="I20" s="17"/>
    </row>
    <row r="21" spans="1:16" ht="30" x14ac:dyDescent="0.25">
      <c r="A21" s="17" t="s">
        <v>47</v>
      </c>
      <c r="B21" s="17"/>
      <c r="C21" s="17"/>
      <c r="D21" s="17"/>
      <c r="E21" s="24" t="s">
        <v>462</v>
      </c>
      <c r="F21" s="17"/>
      <c r="G21" s="17"/>
      <c r="H21" s="17"/>
      <c r="I21" s="17"/>
    </row>
    <row r="22" spans="1:16" x14ac:dyDescent="0.25">
      <c r="A22" s="17" t="s">
        <v>47</v>
      </c>
      <c r="B22" s="17"/>
      <c r="C22" s="17"/>
      <c r="D22" s="17"/>
      <c r="E22" s="24" t="s">
        <v>463</v>
      </c>
      <c r="F22" s="17"/>
      <c r="G22" s="17"/>
      <c r="H22" s="17"/>
      <c r="I22" s="17"/>
    </row>
    <row r="23" spans="1:16" ht="30" x14ac:dyDescent="0.25">
      <c r="A23" s="17" t="s">
        <v>51</v>
      </c>
      <c r="B23" s="17"/>
      <c r="C23" s="17"/>
      <c r="D23" s="17"/>
      <c r="E23" s="19" t="s">
        <v>52</v>
      </c>
      <c r="F23" s="17"/>
      <c r="G23" s="17"/>
      <c r="H23" s="17"/>
      <c r="I23" s="17"/>
    </row>
    <row r="24" spans="1:16" x14ac:dyDescent="0.25">
      <c r="A24" s="17" t="s">
        <v>41</v>
      </c>
      <c r="B24" s="17">
        <v>4</v>
      </c>
      <c r="C24" s="18" t="s">
        <v>57</v>
      </c>
      <c r="D24" s="17" t="s">
        <v>63</v>
      </c>
      <c r="E24" s="19" t="s">
        <v>64</v>
      </c>
      <c r="F24" s="20" t="s">
        <v>60</v>
      </c>
      <c r="G24" s="21">
        <v>26.45</v>
      </c>
      <c r="H24" s="22">
        <v>0</v>
      </c>
      <c r="I24" s="22">
        <f>ROUND(G24*H24,P4)</f>
        <v>0</v>
      </c>
      <c r="O24" s="23">
        <f>I24*0.21</f>
        <v>0</v>
      </c>
      <c r="P24">
        <v>3</v>
      </c>
    </row>
    <row r="25" spans="1:16" x14ac:dyDescent="0.25">
      <c r="A25" s="17" t="s">
        <v>46</v>
      </c>
      <c r="B25" s="17"/>
      <c r="C25" s="17"/>
      <c r="D25" s="17"/>
      <c r="E25" s="19"/>
      <c r="F25" s="17"/>
      <c r="G25" s="17"/>
      <c r="H25" s="17"/>
      <c r="I25" s="17"/>
    </row>
    <row r="26" spans="1:16" x14ac:dyDescent="0.25">
      <c r="A26" s="17" t="s">
        <v>47</v>
      </c>
      <c r="B26" s="17"/>
      <c r="C26" s="17"/>
      <c r="D26" s="17"/>
      <c r="E26" s="24" t="s">
        <v>464</v>
      </c>
      <c r="F26" s="17"/>
      <c r="G26" s="17"/>
      <c r="H26" s="17"/>
      <c r="I26" s="17"/>
    </row>
    <row r="27" spans="1:16" x14ac:dyDescent="0.25">
      <c r="A27" s="17" t="s">
        <v>47</v>
      </c>
      <c r="B27" s="17"/>
      <c r="C27" s="17"/>
      <c r="D27" s="17"/>
      <c r="E27" s="24" t="s">
        <v>465</v>
      </c>
      <c r="F27" s="17"/>
      <c r="G27" s="17"/>
      <c r="H27" s="17"/>
      <c r="I27" s="17"/>
    </row>
    <row r="28" spans="1:16" ht="30" x14ac:dyDescent="0.25">
      <c r="A28" s="17" t="s">
        <v>51</v>
      </c>
      <c r="B28" s="17"/>
      <c r="C28" s="17"/>
      <c r="D28" s="17"/>
      <c r="E28" s="19" t="s">
        <v>52</v>
      </c>
      <c r="F28" s="17"/>
      <c r="G28" s="17"/>
      <c r="H28" s="17"/>
      <c r="I28" s="17"/>
    </row>
    <row r="29" spans="1:16" x14ac:dyDescent="0.25">
      <c r="A29" s="17" t="s">
        <v>41</v>
      </c>
      <c r="B29" s="17">
        <v>5</v>
      </c>
      <c r="C29" s="18" t="s">
        <v>70</v>
      </c>
      <c r="D29" s="17" t="s">
        <v>71</v>
      </c>
      <c r="E29" s="19" t="s">
        <v>72</v>
      </c>
      <c r="F29" s="20" t="s">
        <v>60</v>
      </c>
      <c r="G29" s="21">
        <v>2.5249999999999999</v>
      </c>
      <c r="H29" s="22">
        <v>0</v>
      </c>
      <c r="I29" s="22">
        <f>ROUND(G29*H29,P4)</f>
        <v>0</v>
      </c>
      <c r="O29" s="23">
        <f>I29*0.21</f>
        <v>0</v>
      </c>
      <c r="P29">
        <v>3</v>
      </c>
    </row>
    <row r="30" spans="1:16" x14ac:dyDescent="0.25">
      <c r="A30" s="17" t="s">
        <v>46</v>
      </c>
      <c r="B30" s="17"/>
      <c r="C30" s="17"/>
      <c r="D30" s="17"/>
      <c r="E30" s="19"/>
      <c r="F30" s="17"/>
      <c r="G30" s="17"/>
      <c r="H30" s="17"/>
      <c r="I30" s="17"/>
    </row>
    <row r="31" spans="1:16" ht="30" x14ac:dyDescent="0.25">
      <c r="A31" s="17" t="s">
        <v>47</v>
      </c>
      <c r="B31" s="17"/>
      <c r="C31" s="17"/>
      <c r="D31" s="17"/>
      <c r="E31" s="24" t="s">
        <v>466</v>
      </c>
      <c r="F31" s="17"/>
      <c r="G31" s="17"/>
      <c r="H31" s="17"/>
      <c r="I31" s="17"/>
    </row>
    <row r="32" spans="1:16" x14ac:dyDescent="0.25">
      <c r="A32" s="17" t="s">
        <v>47</v>
      </c>
      <c r="B32" s="17"/>
      <c r="C32" s="17"/>
      <c r="D32" s="17"/>
      <c r="E32" s="24" t="s">
        <v>467</v>
      </c>
      <c r="F32" s="17"/>
      <c r="G32" s="17"/>
      <c r="H32" s="17"/>
      <c r="I32" s="17"/>
    </row>
    <row r="33" spans="1:16" ht="30" x14ac:dyDescent="0.25">
      <c r="A33" s="17" t="s">
        <v>51</v>
      </c>
      <c r="B33" s="17"/>
      <c r="C33" s="17"/>
      <c r="D33" s="17"/>
      <c r="E33" s="19" t="s">
        <v>52</v>
      </c>
      <c r="F33" s="17"/>
      <c r="G33" s="17"/>
      <c r="H33" s="17"/>
      <c r="I33" s="17"/>
    </row>
    <row r="34" spans="1:16" x14ac:dyDescent="0.25">
      <c r="A34" s="14" t="s">
        <v>38</v>
      </c>
      <c r="B34" s="14"/>
      <c r="C34" s="15" t="s">
        <v>75</v>
      </c>
      <c r="D34" s="14"/>
      <c r="E34" s="14" t="s">
        <v>76</v>
      </c>
      <c r="F34" s="14"/>
      <c r="G34" s="14"/>
      <c r="H34" s="14"/>
      <c r="I34" s="16">
        <f>SUMIFS(I35:I39,A35:A39,"P")</f>
        <v>0</v>
      </c>
    </row>
    <row r="35" spans="1:16" x14ac:dyDescent="0.25">
      <c r="A35" s="17" t="s">
        <v>41</v>
      </c>
      <c r="B35" s="17">
        <v>6</v>
      </c>
      <c r="C35" s="18" t="s">
        <v>77</v>
      </c>
      <c r="D35" s="17" t="s">
        <v>78</v>
      </c>
      <c r="E35" s="19" t="s">
        <v>79</v>
      </c>
      <c r="F35" s="20" t="s">
        <v>80</v>
      </c>
      <c r="G35" s="21">
        <v>2</v>
      </c>
      <c r="H35" s="22">
        <v>0</v>
      </c>
      <c r="I35" s="22">
        <f>ROUND(G35*H35,P4)</f>
        <v>0</v>
      </c>
      <c r="O35" s="23">
        <f>I35*0.21</f>
        <v>0</v>
      </c>
      <c r="P35">
        <v>3</v>
      </c>
    </row>
    <row r="36" spans="1:16" ht="30" x14ac:dyDescent="0.25">
      <c r="A36" s="17" t="s">
        <v>46</v>
      </c>
      <c r="B36" s="17"/>
      <c r="C36" s="17"/>
      <c r="D36" s="17"/>
      <c r="E36" s="19" t="s">
        <v>81</v>
      </c>
      <c r="F36" s="17"/>
      <c r="G36" s="17"/>
      <c r="H36" s="17"/>
      <c r="I36" s="17"/>
    </row>
    <row r="37" spans="1:16" x14ac:dyDescent="0.25">
      <c r="A37" s="17" t="s">
        <v>47</v>
      </c>
      <c r="B37" s="17"/>
      <c r="C37" s="17"/>
      <c r="D37" s="17"/>
      <c r="E37" s="24" t="s">
        <v>468</v>
      </c>
      <c r="F37" s="17"/>
      <c r="G37" s="17"/>
      <c r="H37" s="17"/>
      <c r="I37" s="17"/>
    </row>
    <row r="38" spans="1:16" x14ac:dyDescent="0.25">
      <c r="A38" s="17" t="s">
        <v>47</v>
      </c>
      <c r="B38" s="17"/>
      <c r="C38" s="17"/>
      <c r="D38" s="17"/>
      <c r="E38" s="24" t="s">
        <v>382</v>
      </c>
      <c r="F38" s="17"/>
      <c r="G38" s="17"/>
      <c r="H38" s="17"/>
      <c r="I38" s="17"/>
    </row>
    <row r="39" spans="1:16" ht="30" x14ac:dyDescent="0.25">
      <c r="A39" s="17" t="s">
        <v>51</v>
      </c>
      <c r="B39" s="17"/>
      <c r="C39" s="17"/>
      <c r="D39" s="17"/>
      <c r="E39" s="19" t="s">
        <v>84</v>
      </c>
      <c r="F39" s="17"/>
      <c r="G39" s="17"/>
      <c r="H39" s="17"/>
      <c r="I39" s="17"/>
    </row>
    <row r="40" spans="1:16" x14ac:dyDescent="0.25">
      <c r="A40" s="14" t="s">
        <v>38</v>
      </c>
      <c r="B40" s="14"/>
      <c r="C40" s="15" t="s">
        <v>92</v>
      </c>
      <c r="D40" s="14"/>
      <c r="E40" s="14" t="s">
        <v>93</v>
      </c>
      <c r="F40" s="14"/>
      <c r="G40" s="14"/>
      <c r="H40" s="14"/>
      <c r="I40" s="16">
        <f>SUMIFS(I41:I46,A41:A46,"P")</f>
        <v>0</v>
      </c>
    </row>
    <row r="41" spans="1:16" ht="30" x14ac:dyDescent="0.25">
      <c r="A41" s="17" t="s">
        <v>41</v>
      </c>
      <c r="B41" s="17">
        <v>7</v>
      </c>
      <c r="C41" s="18" t="s">
        <v>94</v>
      </c>
      <c r="D41" s="17" t="s">
        <v>58</v>
      </c>
      <c r="E41" s="19" t="s">
        <v>95</v>
      </c>
      <c r="F41" s="20" t="s">
        <v>45</v>
      </c>
      <c r="G41" s="21">
        <v>21.04</v>
      </c>
      <c r="H41" s="22">
        <v>0</v>
      </c>
      <c r="I41" s="22">
        <f>ROUND(G41*H41,P4)</f>
        <v>0</v>
      </c>
      <c r="O41" s="23">
        <f>I41*0.21</f>
        <v>0</v>
      </c>
      <c r="P41">
        <v>3</v>
      </c>
    </row>
    <row r="42" spans="1:16" x14ac:dyDescent="0.25">
      <c r="A42" s="17" t="s">
        <v>46</v>
      </c>
      <c r="B42" s="17"/>
      <c r="C42" s="17"/>
      <c r="D42" s="17"/>
      <c r="E42" s="19" t="s">
        <v>96</v>
      </c>
      <c r="F42" s="17"/>
      <c r="G42" s="17"/>
      <c r="H42" s="17"/>
      <c r="I42" s="17"/>
    </row>
    <row r="43" spans="1:16" x14ac:dyDescent="0.25">
      <c r="A43" s="17" t="s">
        <v>47</v>
      </c>
      <c r="B43" s="17"/>
      <c r="C43" s="17"/>
      <c r="D43" s="17"/>
      <c r="E43" s="24" t="s">
        <v>469</v>
      </c>
      <c r="F43" s="17"/>
      <c r="G43" s="17"/>
      <c r="H43" s="17"/>
      <c r="I43" s="17"/>
    </row>
    <row r="44" spans="1:16" x14ac:dyDescent="0.25">
      <c r="A44" s="17" t="s">
        <v>47</v>
      </c>
      <c r="B44" s="17"/>
      <c r="C44" s="17"/>
      <c r="D44" s="17"/>
      <c r="E44" s="24" t="s">
        <v>470</v>
      </c>
      <c r="F44" s="17"/>
      <c r="G44" s="17"/>
      <c r="H44" s="17"/>
      <c r="I44" s="17"/>
    </row>
    <row r="45" spans="1:16" x14ac:dyDescent="0.25">
      <c r="A45" s="17" t="s">
        <v>47</v>
      </c>
      <c r="B45" s="17"/>
      <c r="C45" s="17"/>
      <c r="D45" s="17"/>
      <c r="E45" s="24" t="s">
        <v>471</v>
      </c>
      <c r="F45" s="17"/>
      <c r="G45" s="17"/>
      <c r="H45" s="17"/>
      <c r="I45" s="17"/>
    </row>
    <row r="46" spans="1:16" ht="90" x14ac:dyDescent="0.25">
      <c r="A46" s="17" t="s">
        <v>51</v>
      </c>
      <c r="B46" s="17"/>
      <c r="C46" s="17"/>
      <c r="D46" s="17"/>
      <c r="E46" s="19" t="s">
        <v>91</v>
      </c>
      <c r="F46" s="17"/>
      <c r="G46" s="17"/>
      <c r="H46" s="17"/>
      <c r="I46" s="17"/>
    </row>
    <row r="47" spans="1:16" x14ac:dyDescent="0.25">
      <c r="A47" s="14" t="s">
        <v>38</v>
      </c>
      <c r="B47" s="14"/>
      <c r="C47" s="15" t="s">
        <v>100</v>
      </c>
      <c r="D47" s="14"/>
      <c r="E47" s="14" t="s">
        <v>101</v>
      </c>
      <c r="F47" s="14"/>
      <c r="G47" s="14"/>
      <c r="H47" s="14"/>
      <c r="I47" s="16">
        <f>SUMIFS(I48:I52,A48:A52,"P")</f>
        <v>0</v>
      </c>
    </row>
    <row r="48" spans="1:16" ht="30" x14ac:dyDescent="0.25">
      <c r="A48" s="17" t="s">
        <v>41</v>
      </c>
      <c r="B48" s="17">
        <v>8</v>
      </c>
      <c r="C48" s="18" t="s">
        <v>102</v>
      </c>
      <c r="D48" s="17" t="s">
        <v>63</v>
      </c>
      <c r="E48" s="19" t="s">
        <v>103</v>
      </c>
      <c r="F48" s="20" t="s">
        <v>104</v>
      </c>
      <c r="G48" s="21">
        <v>105.8</v>
      </c>
      <c r="H48" s="22">
        <v>0</v>
      </c>
      <c r="I48" s="22">
        <f>ROUND(G48*H48,P4)</f>
        <v>0</v>
      </c>
      <c r="O48" s="23">
        <f>I48*0.21</f>
        <v>0</v>
      </c>
      <c r="P48">
        <v>3</v>
      </c>
    </row>
    <row r="49" spans="1:16" x14ac:dyDescent="0.25">
      <c r="A49" s="17" t="s">
        <v>46</v>
      </c>
      <c r="B49" s="17"/>
      <c r="C49" s="17"/>
      <c r="D49" s="17"/>
      <c r="E49" s="19" t="s">
        <v>96</v>
      </c>
      <c r="F49" s="17"/>
      <c r="G49" s="17"/>
      <c r="H49" s="17"/>
      <c r="I49" s="17"/>
    </row>
    <row r="50" spans="1:16" x14ac:dyDescent="0.25">
      <c r="A50" s="17" t="s">
        <v>47</v>
      </c>
      <c r="B50" s="17"/>
      <c r="C50" s="17"/>
      <c r="D50" s="17"/>
      <c r="E50" s="24" t="s">
        <v>472</v>
      </c>
      <c r="F50" s="17"/>
      <c r="G50" s="17"/>
      <c r="H50" s="17"/>
      <c r="I50" s="17"/>
    </row>
    <row r="51" spans="1:16" x14ac:dyDescent="0.25">
      <c r="A51" s="17" t="s">
        <v>47</v>
      </c>
      <c r="B51" s="17"/>
      <c r="C51" s="17"/>
      <c r="D51" s="17"/>
      <c r="E51" s="24" t="s">
        <v>473</v>
      </c>
      <c r="F51" s="17"/>
      <c r="G51" s="17"/>
      <c r="H51" s="17"/>
      <c r="I51" s="17"/>
    </row>
    <row r="52" spans="1:16" ht="90" x14ac:dyDescent="0.25">
      <c r="A52" s="17" t="s">
        <v>51</v>
      </c>
      <c r="B52" s="17"/>
      <c r="C52" s="17"/>
      <c r="D52" s="17"/>
      <c r="E52" s="19" t="s">
        <v>91</v>
      </c>
      <c r="F52" s="17"/>
      <c r="G52" s="17"/>
      <c r="H52" s="17"/>
      <c r="I52" s="17"/>
    </row>
    <row r="53" spans="1:16" x14ac:dyDescent="0.25">
      <c r="A53" s="14" t="s">
        <v>38</v>
      </c>
      <c r="B53" s="14"/>
      <c r="C53" s="15" t="s">
        <v>474</v>
      </c>
      <c r="D53" s="14"/>
      <c r="E53" s="14" t="s">
        <v>475</v>
      </c>
      <c r="F53" s="14"/>
      <c r="G53" s="14"/>
      <c r="H53" s="14"/>
      <c r="I53" s="16">
        <f>SUMIFS(I54:I57,A54:A57,"P")</f>
        <v>0</v>
      </c>
    </row>
    <row r="54" spans="1:16" x14ac:dyDescent="0.25">
      <c r="A54" s="17" t="s">
        <v>41</v>
      </c>
      <c r="B54" s="17">
        <v>9</v>
      </c>
      <c r="C54" s="18" t="s">
        <v>476</v>
      </c>
      <c r="D54" s="17" t="s">
        <v>477</v>
      </c>
      <c r="E54" s="19" t="s">
        <v>478</v>
      </c>
      <c r="F54" s="20" t="s">
        <v>104</v>
      </c>
      <c r="G54" s="21">
        <v>52.9</v>
      </c>
      <c r="H54" s="22">
        <v>0</v>
      </c>
      <c r="I54" s="22">
        <f>ROUND(G54*H54,P4)</f>
        <v>0</v>
      </c>
      <c r="O54" s="23">
        <f>I54*0.21</f>
        <v>0</v>
      </c>
      <c r="P54">
        <v>3</v>
      </c>
    </row>
    <row r="55" spans="1:16" x14ac:dyDescent="0.25">
      <c r="A55" s="17" t="s">
        <v>46</v>
      </c>
      <c r="B55" s="17"/>
      <c r="C55" s="17"/>
      <c r="D55" s="17"/>
      <c r="E55" s="19" t="s">
        <v>96</v>
      </c>
      <c r="F55" s="17"/>
      <c r="G55" s="17"/>
      <c r="H55" s="17"/>
      <c r="I55" s="17"/>
    </row>
    <row r="56" spans="1:16" x14ac:dyDescent="0.25">
      <c r="A56" s="17" t="s">
        <v>47</v>
      </c>
      <c r="B56" s="17"/>
      <c r="C56" s="17"/>
      <c r="D56" s="17"/>
      <c r="E56" s="24" t="s">
        <v>479</v>
      </c>
      <c r="F56" s="17"/>
      <c r="G56" s="17"/>
      <c r="H56" s="17"/>
      <c r="I56" s="17"/>
    </row>
    <row r="57" spans="1:16" ht="30" x14ac:dyDescent="0.25">
      <c r="A57" s="17" t="s">
        <v>51</v>
      </c>
      <c r="B57" s="17"/>
      <c r="C57" s="17"/>
      <c r="D57" s="17"/>
      <c r="E57" s="19" t="s">
        <v>480</v>
      </c>
      <c r="F57" s="17"/>
      <c r="G57" s="17"/>
      <c r="H57" s="17"/>
      <c r="I57" s="17"/>
    </row>
    <row r="58" spans="1:16" x14ac:dyDescent="0.25">
      <c r="A58" s="14" t="s">
        <v>38</v>
      </c>
      <c r="B58" s="14"/>
      <c r="C58" s="15" t="s">
        <v>107</v>
      </c>
      <c r="D58" s="14"/>
      <c r="E58" s="14" t="s">
        <v>108</v>
      </c>
      <c r="F58" s="14"/>
      <c r="G58" s="14"/>
      <c r="H58" s="14"/>
      <c r="I58" s="16">
        <f>SUMIFS(I59:I69,A59:A69,"P")</f>
        <v>0</v>
      </c>
    </row>
    <row r="59" spans="1:16" x14ac:dyDescent="0.25">
      <c r="A59" s="17" t="s">
        <v>41</v>
      </c>
      <c r="B59" s="17">
        <v>10</v>
      </c>
      <c r="C59" s="18" t="s">
        <v>109</v>
      </c>
      <c r="D59" s="17" t="s">
        <v>53</v>
      </c>
      <c r="E59" s="19" t="s">
        <v>110</v>
      </c>
      <c r="F59" s="20" t="s">
        <v>45</v>
      </c>
      <c r="G59" s="21">
        <v>10.324999999999999</v>
      </c>
      <c r="H59" s="22">
        <v>0</v>
      </c>
      <c r="I59" s="22">
        <f>ROUND(G59*H59,P4)</f>
        <v>0</v>
      </c>
      <c r="O59" s="23">
        <f>I59*0.21</f>
        <v>0</v>
      </c>
      <c r="P59">
        <v>3</v>
      </c>
    </row>
    <row r="60" spans="1:16" x14ac:dyDescent="0.25">
      <c r="A60" s="17" t="s">
        <v>46</v>
      </c>
      <c r="B60" s="17"/>
      <c r="C60" s="17"/>
      <c r="D60" s="17"/>
      <c r="E60" s="19" t="s">
        <v>96</v>
      </c>
      <c r="F60" s="17"/>
      <c r="G60" s="17"/>
      <c r="H60" s="17"/>
      <c r="I60" s="17"/>
    </row>
    <row r="61" spans="1:16" x14ac:dyDescent="0.25">
      <c r="A61" s="17" t="s">
        <v>47</v>
      </c>
      <c r="B61" s="17"/>
      <c r="C61" s="17"/>
      <c r="D61" s="17"/>
      <c r="E61" s="24" t="s">
        <v>481</v>
      </c>
      <c r="F61" s="17"/>
      <c r="G61" s="17"/>
      <c r="H61" s="17"/>
      <c r="I61" s="17"/>
    </row>
    <row r="62" spans="1:16" x14ac:dyDescent="0.25">
      <c r="A62" s="17" t="s">
        <v>47</v>
      </c>
      <c r="B62" s="17"/>
      <c r="C62" s="17"/>
      <c r="D62" s="17"/>
      <c r="E62" s="24" t="s">
        <v>482</v>
      </c>
      <c r="F62" s="17"/>
      <c r="G62" s="17"/>
      <c r="H62" s="17"/>
      <c r="I62" s="17"/>
    </row>
    <row r="63" spans="1:16" x14ac:dyDescent="0.25">
      <c r="A63" s="17" t="s">
        <v>47</v>
      </c>
      <c r="B63" s="17"/>
      <c r="C63" s="17"/>
      <c r="D63" s="17"/>
      <c r="E63" s="24" t="s">
        <v>461</v>
      </c>
      <c r="F63" s="17"/>
      <c r="G63" s="17"/>
      <c r="H63" s="17"/>
      <c r="I63" s="17"/>
    </row>
    <row r="64" spans="1:16" ht="45" x14ac:dyDescent="0.25">
      <c r="A64" s="17" t="s">
        <v>51</v>
      </c>
      <c r="B64" s="17"/>
      <c r="C64" s="17"/>
      <c r="D64" s="17"/>
      <c r="E64" s="19" t="s">
        <v>113</v>
      </c>
      <c r="F64" s="17"/>
      <c r="G64" s="17"/>
      <c r="H64" s="17"/>
      <c r="I64" s="17"/>
    </row>
    <row r="65" spans="1:16" x14ac:dyDescent="0.25">
      <c r="A65" s="17" t="s">
        <v>41</v>
      </c>
      <c r="B65" s="17">
        <v>11</v>
      </c>
      <c r="C65" s="18" t="s">
        <v>114</v>
      </c>
      <c r="D65" s="17" t="s">
        <v>115</v>
      </c>
      <c r="E65" s="19" t="s">
        <v>116</v>
      </c>
      <c r="F65" s="20" t="s">
        <v>45</v>
      </c>
      <c r="G65" s="21">
        <v>6.96</v>
      </c>
      <c r="H65" s="22">
        <v>0</v>
      </c>
      <c r="I65" s="22">
        <f>ROUND(G65*H65,P4)</f>
        <v>0</v>
      </c>
      <c r="O65" s="23">
        <f>I65*0.21</f>
        <v>0</v>
      </c>
      <c r="P65">
        <v>3</v>
      </c>
    </row>
    <row r="66" spans="1:16" x14ac:dyDescent="0.25">
      <c r="A66" s="17" t="s">
        <v>46</v>
      </c>
      <c r="B66" s="17"/>
      <c r="C66" s="17"/>
      <c r="D66" s="17"/>
      <c r="E66" s="19" t="s">
        <v>117</v>
      </c>
      <c r="F66" s="17"/>
      <c r="G66" s="17"/>
      <c r="H66" s="17"/>
      <c r="I66" s="17"/>
    </row>
    <row r="67" spans="1:16" x14ac:dyDescent="0.25">
      <c r="A67" s="17" t="s">
        <v>47</v>
      </c>
      <c r="B67" s="17"/>
      <c r="C67" s="17"/>
      <c r="D67" s="17"/>
      <c r="E67" s="24" t="s">
        <v>483</v>
      </c>
      <c r="F67" s="17"/>
      <c r="G67" s="17"/>
      <c r="H67" s="17"/>
      <c r="I67" s="17"/>
    </row>
    <row r="68" spans="1:16" x14ac:dyDescent="0.25">
      <c r="A68" s="17" t="s">
        <v>47</v>
      </c>
      <c r="B68" s="17"/>
      <c r="C68" s="17"/>
      <c r="D68" s="17"/>
      <c r="E68" s="24" t="s">
        <v>484</v>
      </c>
      <c r="F68" s="17"/>
      <c r="G68" s="17"/>
      <c r="H68" s="17"/>
      <c r="I68" s="17"/>
    </row>
    <row r="69" spans="1:16" ht="45" x14ac:dyDescent="0.25">
      <c r="A69" s="17" t="s">
        <v>51</v>
      </c>
      <c r="B69" s="17"/>
      <c r="C69" s="17"/>
      <c r="D69" s="17"/>
      <c r="E69" s="19" t="s">
        <v>113</v>
      </c>
      <c r="F69" s="17"/>
      <c r="G69" s="17"/>
      <c r="H69" s="17"/>
      <c r="I69" s="17"/>
    </row>
    <row r="70" spans="1:16" x14ac:dyDescent="0.25">
      <c r="A70" s="14" t="s">
        <v>38</v>
      </c>
      <c r="B70" s="14"/>
      <c r="C70" s="15" t="s">
        <v>126</v>
      </c>
      <c r="D70" s="14"/>
      <c r="E70" s="14" t="s">
        <v>127</v>
      </c>
      <c r="F70" s="14"/>
      <c r="G70" s="14"/>
      <c r="H70" s="14"/>
      <c r="I70" s="16">
        <f>SUMIFS(I71:I76,A71:A76,"P")</f>
        <v>0</v>
      </c>
    </row>
    <row r="71" spans="1:16" x14ac:dyDescent="0.25">
      <c r="A71" s="17" t="s">
        <v>41</v>
      </c>
      <c r="B71" s="17">
        <v>12</v>
      </c>
      <c r="C71" s="18" t="s">
        <v>128</v>
      </c>
      <c r="D71" s="17" t="s">
        <v>43</v>
      </c>
      <c r="E71" s="19" t="s">
        <v>129</v>
      </c>
      <c r="F71" s="20" t="s">
        <v>45</v>
      </c>
      <c r="G71" s="21">
        <v>86.653000000000006</v>
      </c>
      <c r="H71" s="22">
        <v>0</v>
      </c>
      <c r="I71" s="22">
        <f>ROUND(G71*H71,P4)</f>
        <v>0</v>
      </c>
      <c r="O71" s="23">
        <f>I71*0.21</f>
        <v>0</v>
      </c>
      <c r="P71">
        <v>3</v>
      </c>
    </row>
    <row r="72" spans="1:16" x14ac:dyDescent="0.25">
      <c r="A72" s="17" t="s">
        <v>46</v>
      </c>
      <c r="B72" s="17"/>
      <c r="C72" s="17"/>
      <c r="D72" s="17"/>
      <c r="E72" s="19" t="s">
        <v>96</v>
      </c>
      <c r="F72" s="17"/>
      <c r="G72" s="17"/>
      <c r="H72" s="17"/>
      <c r="I72" s="17"/>
    </row>
    <row r="73" spans="1:16" x14ac:dyDescent="0.25">
      <c r="A73" s="17" t="s">
        <v>47</v>
      </c>
      <c r="B73" s="17"/>
      <c r="C73" s="17"/>
      <c r="D73" s="17"/>
      <c r="E73" s="24" t="s">
        <v>485</v>
      </c>
      <c r="F73" s="17"/>
      <c r="G73" s="17"/>
      <c r="H73" s="17"/>
      <c r="I73" s="17"/>
    </row>
    <row r="74" spans="1:16" x14ac:dyDescent="0.25">
      <c r="A74" s="17" t="s">
        <v>47</v>
      </c>
      <c r="B74" s="17"/>
      <c r="C74" s="17"/>
      <c r="D74" s="17"/>
      <c r="E74" s="24" t="s">
        <v>486</v>
      </c>
      <c r="F74" s="17"/>
      <c r="G74" s="17"/>
      <c r="H74" s="17"/>
      <c r="I74" s="17"/>
    </row>
    <row r="75" spans="1:16" x14ac:dyDescent="0.25">
      <c r="A75" s="17" t="s">
        <v>47</v>
      </c>
      <c r="B75" s="17"/>
      <c r="C75" s="17"/>
      <c r="D75" s="17"/>
      <c r="E75" s="24" t="s">
        <v>487</v>
      </c>
      <c r="F75" s="17"/>
      <c r="G75" s="17"/>
      <c r="H75" s="17"/>
      <c r="I75" s="17"/>
    </row>
    <row r="76" spans="1:16" ht="409.5" x14ac:dyDescent="0.25">
      <c r="A76" s="17" t="s">
        <v>51</v>
      </c>
      <c r="B76" s="17"/>
      <c r="C76" s="17"/>
      <c r="D76" s="17"/>
      <c r="E76" s="19" t="s">
        <v>133</v>
      </c>
      <c r="F76" s="17"/>
      <c r="G76" s="17"/>
      <c r="H76" s="17"/>
      <c r="I76" s="17"/>
    </row>
    <row r="77" spans="1:16" x14ac:dyDescent="0.25">
      <c r="A77" s="14" t="s">
        <v>38</v>
      </c>
      <c r="B77" s="14"/>
      <c r="C77" s="15" t="s">
        <v>138</v>
      </c>
      <c r="D77" s="14"/>
      <c r="E77" s="14" t="s">
        <v>139</v>
      </c>
      <c r="F77" s="14"/>
      <c r="G77" s="14"/>
      <c r="H77" s="14"/>
      <c r="I77" s="16">
        <f>SUMIFS(I78:I82,A78:A82,"P")</f>
        <v>0</v>
      </c>
    </row>
    <row r="78" spans="1:16" x14ac:dyDescent="0.25">
      <c r="A78" s="17" t="s">
        <v>41</v>
      </c>
      <c r="B78" s="17">
        <v>13</v>
      </c>
      <c r="C78" s="18" t="s">
        <v>140</v>
      </c>
      <c r="D78" s="17" t="s">
        <v>53</v>
      </c>
      <c r="E78" s="19" t="s">
        <v>141</v>
      </c>
      <c r="F78" s="20" t="s">
        <v>45</v>
      </c>
      <c r="G78" s="21">
        <v>6.96</v>
      </c>
      <c r="H78" s="22">
        <v>0</v>
      </c>
      <c r="I78" s="22">
        <f>ROUND(G78*H78,P4)</f>
        <v>0</v>
      </c>
      <c r="O78" s="23">
        <f>I78*0.21</f>
        <v>0</v>
      </c>
      <c r="P78">
        <v>3</v>
      </c>
    </row>
    <row r="79" spans="1:16" x14ac:dyDescent="0.25">
      <c r="A79" s="17" t="s">
        <v>46</v>
      </c>
      <c r="B79" s="17"/>
      <c r="C79" s="17"/>
      <c r="D79" s="17"/>
      <c r="E79" s="19"/>
      <c r="F79" s="17"/>
      <c r="G79" s="17"/>
      <c r="H79" s="17"/>
      <c r="I79" s="17"/>
    </row>
    <row r="80" spans="1:16" ht="30" x14ac:dyDescent="0.25">
      <c r="A80" s="17" t="s">
        <v>47</v>
      </c>
      <c r="B80" s="17"/>
      <c r="C80" s="17"/>
      <c r="D80" s="17"/>
      <c r="E80" s="24" t="s">
        <v>488</v>
      </c>
      <c r="F80" s="17"/>
      <c r="G80" s="17"/>
      <c r="H80" s="17"/>
      <c r="I80" s="17"/>
    </row>
    <row r="81" spans="1:16" x14ac:dyDescent="0.25">
      <c r="A81" s="17" t="s">
        <v>47</v>
      </c>
      <c r="B81" s="17"/>
      <c r="C81" s="17"/>
      <c r="D81" s="17"/>
      <c r="E81" s="24" t="s">
        <v>484</v>
      </c>
      <c r="F81" s="17"/>
      <c r="G81" s="17"/>
      <c r="H81" s="17"/>
      <c r="I81" s="17"/>
    </row>
    <row r="82" spans="1:16" ht="405" x14ac:dyDescent="0.25">
      <c r="A82" s="17" t="s">
        <v>51</v>
      </c>
      <c r="B82" s="17"/>
      <c r="C82" s="17"/>
      <c r="D82" s="17"/>
      <c r="E82" s="19" t="s">
        <v>143</v>
      </c>
      <c r="F82" s="17"/>
      <c r="G82" s="17"/>
      <c r="H82" s="17"/>
      <c r="I82" s="17"/>
    </row>
    <row r="83" spans="1:16" x14ac:dyDescent="0.25">
      <c r="A83" s="14" t="s">
        <v>38</v>
      </c>
      <c r="B83" s="14"/>
      <c r="C83" s="15" t="s">
        <v>153</v>
      </c>
      <c r="D83" s="14"/>
      <c r="E83" s="14" t="s">
        <v>154</v>
      </c>
      <c r="F83" s="14"/>
      <c r="G83" s="14"/>
      <c r="H83" s="14"/>
      <c r="I83" s="16">
        <f>SUMIFS(I84:I88,A84:A88,"P")</f>
        <v>0</v>
      </c>
    </row>
    <row r="84" spans="1:16" ht="30" x14ac:dyDescent="0.25">
      <c r="A84" s="17" t="s">
        <v>41</v>
      </c>
      <c r="B84" s="17">
        <v>14</v>
      </c>
      <c r="C84" s="18" t="s">
        <v>155</v>
      </c>
      <c r="D84" s="17" t="s">
        <v>156</v>
      </c>
      <c r="E84" s="19" t="s">
        <v>157</v>
      </c>
      <c r="F84" s="20" t="s">
        <v>45</v>
      </c>
      <c r="G84" s="21">
        <v>44.984999999999999</v>
      </c>
      <c r="H84" s="22">
        <v>0</v>
      </c>
      <c r="I84" s="22">
        <f>ROUND(G84*H84,P4)</f>
        <v>0</v>
      </c>
      <c r="O84" s="23">
        <f>I84*0.21</f>
        <v>0</v>
      </c>
      <c r="P84">
        <v>3</v>
      </c>
    </row>
    <row r="85" spans="1:16" x14ac:dyDescent="0.25">
      <c r="A85" s="17" t="s">
        <v>46</v>
      </c>
      <c r="B85" s="17"/>
      <c r="C85" s="17"/>
      <c r="D85" s="17"/>
      <c r="E85" s="19" t="s">
        <v>158</v>
      </c>
      <c r="F85" s="17"/>
      <c r="G85" s="17"/>
      <c r="H85" s="17"/>
      <c r="I85" s="17"/>
    </row>
    <row r="86" spans="1:16" x14ac:dyDescent="0.25">
      <c r="A86" s="17" t="s">
        <v>47</v>
      </c>
      <c r="B86" s="17"/>
      <c r="C86" s="17"/>
      <c r="D86" s="17"/>
      <c r="E86" s="24" t="s">
        <v>489</v>
      </c>
      <c r="F86" s="17"/>
      <c r="G86" s="17"/>
      <c r="H86" s="17"/>
      <c r="I86" s="17"/>
    </row>
    <row r="87" spans="1:16" x14ac:dyDescent="0.25">
      <c r="A87" s="17" t="s">
        <v>47</v>
      </c>
      <c r="B87" s="17"/>
      <c r="C87" s="17"/>
      <c r="D87" s="17"/>
      <c r="E87" s="24" t="s">
        <v>490</v>
      </c>
      <c r="F87" s="17"/>
      <c r="G87" s="17"/>
      <c r="H87" s="17"/>
      <c r="I87" s="17"/>
    </row>
    <row r="88" spans="1:16" ht="405" x14ac:dyDescent="0.25">
      <c r="A88" s="17" t="s">
        <v>51</v>
      </c>
      <c r="B88" s="17"/>
      <c r="C88" s="17"/>
      <c r="D88" s="17"/>
      <c r="E88" s="19" t="s">
        <v>161</v>
      </c>
      <c r="F88" s="17"/>
      <c r="G88" s="17"/>
      <c r="H88" s="17"/>
      <c r="I88" s="17"/>
    </row>
    <row r="89" spans="1:16" x14ac:dyDescent="0.25">
      <c r="A89" s="14" t="s">
        <v>38</v>
      </c>
      <c r="B89" s="14"/>
      <c r="C89" s="15" t="s">
        <v>186</v>
      </c>
      <c r="D89" s="14"/>
      <c r="E89" s="14" t="s">
        <v>187</v>
      </c>
      <c r="F89" s="14"/>
      <c r="G89" s="14"/>
      <c r="H89" s="14"/>
      <c r="I89" s="16">
        <f>SUMIFS(I90:I118,A90:A118,"P")</f>
        <v>0</v>
      </c>
    </row>
    <row r="90" spans="1:16" x14ac:dyDescent="0.25">
      <c r="A90" s="17" t="s">
        <v>41</v>
      </c>
      <c r="B90" s="17">
        <v>15</v>
      </c>
      <c r="C90" s="18" t="s">
        <v>188</v>
      </c>
      <c r="D90" s="17" t="s">
        <v>115</v>
      </c>
      <c r="E90" s="19" t="s">
        <v>189</v>
      </c>
      <c r="F90" s="20" t="s">
        <v>190</v>
      </c>
      <c r="G90" s="21">
        <v>46.4</v>
      </c>
      <c r="H90" s="22">
        <v>0</v>
      </c>
      <c r="I90" s="22">
        <f>ROUND(G90*H90,P4)</f>
        <v>0</v>
      </c>
      <c r="O90" s="23">
        <f>I90*0.21</f>
        <v>0</v>
      </c>
      <c r="P90">
        <v>3</v>
      </c>
    </row>
    <row r="91" spans="1:16" x14ac:dyDescent="0.25">
      <c r="A91" s="17" t="s">
        <v>46</v>
      </c>
      <c r="B91" s="17"/>
      <c r="C91" s="17"/>
      <c r="D91" s="17"/>
      <c r="E91" s="19"/>
      <c r="F91" s="17"/>
      <c r="G91" s="17"/>
      <c r="H91" s="17"/>
      <c r="I91" s="17"/>
    </row>
    <row r="92" spans="1:16" x14ac:dyDescent="0.25">
      <c r="A92" s="17" t="s">
        <v>47</v>
      </c>
      <c r="B92" s="17"/>
      <c r="C92" s="17"/>
      <c r="D92" s="17"/>
      <c r="E92" s="24" t="s">
        <v>491</v>
      </c>
      <c r="F92" s="17"/>
      <c r="G92" s="17"/>
      <c r="H92" s="17"/>
      <c r="I92" s="17"/>
    </row>
    <row r="93" spans="1:16" x14ac:dyDescent="0.25">
      <c r="A93" s="17" t="s">
        <v>51</v>
      </c>
      <c r="B93" s="17"/>
      <c r="C93" s="17"/>
      <c r="D93" s="17"/>
      <c r="E93" s="19" t="s">
        <v>192</v>
      </c>
      <c r="F93" s="17"/>
      <c r="G93" s="17"/>
      <c r="H93" s="17"/>
      <c r="I93" s="17"/>
    </row>
    <row r="94" spans="1:16" x14ac:dyDescent="0.25">
      <c r="A94" s="17" t="s">
        <v>41</v>
      </c>
      <c r="B94" s="17">
        <v>16</v>
      </c>
      <c r="C94" s="18" t="s">
        <v>193</v>
      </c>
      <c r="D94" s="17"/>
      <c r="E94" s="19" t="s">
        <v>194</v>
      </c>
      <c r="F94" s="20" t="s">
        <v>190</v>
      </c>
      <c r="G94" s="21">
        <v>46.4</v>
      </c>
      <c r="H94" s="22">
        <v>0</v>
      </c>
      <c r="I94" s="22">
        <f>ROUND(G94*H94,P4)</f>
        <v>0</v>
      </c>
      <c r="O94" s="23">
        <f>I94*0.21</f>
        <v>0</v>
      </c>
      <c r="P94">
        <v>3</v>
      </c>
    </row>
    <row r="95" spans="1:16" x14ac:dyDescent="0.25">
      <c r="A95" s="17" t="s">
        <v>46</v>
      </c>
      <c r="B95" s="17"/>
      <c r="C95" s="17"/>
      <c r="D95" s="17"/>
      <c r="E95" s="19"/>
      <c r="F95" s="17"/>
      <c r="G95" s="17"/>
      <c r="H95" s="17"/>
      <c r="I95" s="17"/>
    </row>
    <row r="96" spans="1:16" x14ac:dyDescent="0.25">
      <c r="A96" s="17" t="s">
        <v>47</v>
      </c>
      <c r="B96" s="17"/>
      <c r="C96" s="17"/>
      <c r="D96" s="17"/>
      <c r="E96" s="24" t="s">
        <v>491</v>
      </c>
      <c r="F96" s="17"/>
      <c r="G96" s="17"/>
      <c r="H96" s="17"/>
      <c r="I96" s="17"/>
    </row>
    <row r="97" spans="1:16" ht="45" x14ac:dyDescent="0.25">
      <c r="A97" s="17" t="s">
        <v>51</v>
      </c>
      <c r="B97" s="17"/>
      <c r="C97" s="17"/>
      <c r="D97" s="17"/>
      <c r="E97" s="19" t="s">
        <v>195</v>
      </c>
      <c r="F97" s="17"/>
      <c r="G97" s="17"/>
      <c r="H97" s="17"/>
      <c r="I97" s="17"/>
    </row>
    <row r="98" spans="1:16" x14ac:dyDescent="0.25">
      <c r="A98" s="17" t="s">
        <v>41</v>
      </c>
      <c r="B98" s="17">
        <v>17</v>
      </c>
      <c r="C98" s="18" t="s">
        <v>196</v>
      </c>
      <c r="D98" s="17" t="s">
        <v>115</v>
      </c>
      <c r="E98" s="19" t="s">
        <v>197</v>
      </c>
      <c r="F98" s="20" t="s">
        <v>190</v>
      </c>
      <c r="G98" s="21">
        <v>46.4</v>
      </c>
      <c r="H98" s="22">
        <v>0</v>
      </c>
      <c r="I98" s="22">
        <f>ROUND(G98*H98,P4)</f>
        <v>0</v>
      </c>
      <c r="O98" s="23">
        <f>I98*0.21</f>
        <v>0</v>
      </c>
      <c r="P98">
        <v>3</v>
      </c>
    </row>
    <row r="99" spans="1:16" x14ac:dyDescent="0.25">
      <c r="A99" s="17" t="s">
        <v>46</v>
      </c>
      <c r="B99" s="17"/>
      <c r="C99" s="17"/>
      <c r="D99" s="17"/>
      <c r="E99" s="19"/>
      <c r="F99" s="17"/>
      <c r="G99" s="17"/>
      <c r="H99" s="17"/>
      <c r="I99" s="17"/>
    </row>
    <row r="100" spans="1:16" x14ac:dyDescent="0.25">
      <c r="A100" s="17" t="s">
        <v>47</v>
      </c>
      <c r="B100" s="17"/>
      <c r="C100" s="17"/>
      <c r="D100" s="17"/>
      <c r="E100" s="24" t="s">
        <v>492</v>
      </c>
      <c r="F100" s="17"/>
      <c r="G100" s="17"/>
      <c r="H100" s="17"/>
      <c r="I100" s="17"/>
    </row>
    <row r="101" spans="1:16" x14ac:dyDescent="0.25">
      <c r="A101" s="17" t="s">
        <v>47</v>
      </c>
      <c r="B101" s="17"/>
      <c r="C101" s="17"/>
      <c r="D101" s="17"/>
      <c r="E101" s="24" t="s">
        <v>493</v>
      </c>
      <c r="F101" s="17"/>
      <c r="G101" s="17"/>
      <c r="H101" s="17"/>
      <c r="I101" s="17"/>
    </row>
    <row r="102" spans="1:16" ht="30" x14ac:dyDescent="0.25">
      <c r="A102" s="17" t="s">
        <v>51</v>
      </c>
      <c r="B102" s="17"/>
      <c r="C102" s="17"/>
      <c r="D102" s="17"/>
      <c r="E102" s="19" t="s">
        <v>200</v>
      </c>
      <c r="F102" s="17"/>
      <c r="G102" s="17"/>
      <c r="H102" s="17"/>
      <c r="I102" s="17"/>
    </row>
    <row r="103" spans="1:16" x14ac:dyDescent="0.25">
      <c r="A103" s="17" t="s">
        <v>41</v>
      </c>
      <c r="B103" s="17">
        <v>18</v>
      </c>
      <c r="C103" s="18" t="s">
        <v>201</v>
      </c>
      <c r="D103" s="17" t="s">
        <v>115</v>
      </c>
      <c r="E103" s="19" t="s">
        <v>202</v>
      </c>
      <c r="F103" s="20" t="s">
        <v>190</v>
      </c>
      <c r="G103" s="21">
        <v>46.4</v>
      </c>
      <c r="H103" s="22">
        <v>0</v>
      </c>
      <c r="I103" s="22">
        <f>ROUND(G103*H103,P4)</f>
        <v>0</v>
      </c>
      <c r="O103" s="23">
        <f>I103*0.21</f>
        <v>0</v>
      </c>
      <c r="P103">
        <v>3</v>
      </c>
    </row>
    <row r="104" spans="1:16" x14ac:dyDescent="0.25">
      <c r="A104" s="17" t="s">
        <v>46</v>
      </c>
      <c r="B104" s="17"/>
      <c r="C104" s="17"/>
      <c r="D104" s="17"/>
      <c r="E104" s="19"/>
      <c r="F104" s="17"/>
      <c r="G104" s="17"/>
      <c r="H104" s="17"/>
      <c r="I104" s="17"/>
    </row>
    <row r="105" spans="1:16" x14ac:dyDescent="0.25">
      <c r="A105" s="17" t="s">
        <v>47</v>
      </c>
      <c r="B105" s="17"/>
      <c r="C105" s="17"/>
      <c r="D105" s="17"/>
      <c r="E105" s="24" t="s">
        <v>491</v>
      </c>
      <c r="F105" s="17"/>
      <c r="G105" s="17"/>
      <c r="H105" s="17"/>
      <c r="I105" s="17"/>
    </row>
    <row r="106" spans="1:16" ht="60" x14ac:dyDescent="0.25">
      <c r="A106" s="17" t="s">
        <v>51</v>
      </c>
      <c r="B106" s="17"/>
      <c r="C106" s="17"/>
      <c r="D106" s="17"/>
      <c r="E106" s="19" t="s">
        <v>203</v>
      </c>
      <c r="F106" s="17"/>
      <c r="G106" s="17"/>
      <c r="H106" s="17"/>
      <c r="I106" s="17"/>
    </row>
    <row r="107" spans="1:16" x14ac:dyDescent="0.25">
      <c r="A107" s="17" t="s">
        <v>41</v>
      </c>
      <c r="B107" s="17">
        <v>19</v>
      </c>
      <c r="C107" s="18" t="s">
        <v>204</v>
      </c>
      <c r="D107" s="17" t="s">
        <v>115</v>
      </c>
      <c r="E107" s="19" t="s">
        <v>205</v>
      </c>
      <c r="F107" s="20" t="s">
        <v>190</v>
      </c>
      <c r="G107" s="21">
        <v>46.4</v>
      </c>
      <c r="H107" s="22">
        <v>0</v>
      </c>
      <c r="I107" s="22">
        <f>ROUND(G107*H107,P4)</f>
        <v>0</v>
      </c>
      <c r="O107" s="23">
        <f>I107*0.21</f>
        <v>0</v>
      </c>
      <c r="P107">
        <v>3</v>
      </c>
    </row>
    <row r="108" spans="1:16" x14ac:dyDescent="0.25">
      <c r="A108" s="17" t="s">
        <v>46</v>
      </c>
      <c r="B108" s="17"/>
      <c r="C108" s="17"/>
      <c r="D108" s="17"/>
      <c r="E108" s="19"/>
      <c r="F108" s="17"/>
      <c r="G108" s="17"/>
      <c r="H108" s="17"/>
      <c r="I108" s="17"/>
    </row>
    <row r="109" spans="1:16" x14ac:dyDescent="0.25">
      <c r="A109" s="17" t="s">
        <v>47</v>
      </c>
      <c r="B109" s="17"/>
      <c r="C109" s="17"/>
      <c r="D109" s="17"/>
      <c r="E109" s="24" t="s">
        <v>491</v>
      </c>
      <c r="F109" s="17"/>
      <c r="G109" s="17"/>
      <c r="H109" s="17"/>
      <c r="I109" s="17"/>
    </row>
    <row r="110" spans="1:16" ht="60" x14ac:dyDescent="0.25">
      <c r="A110" s="17" t="s">
        <v>51</v>
      </c>
      <c r="B110" s="17"/>
      <c r="C110" s="17"/>
      <c r="D110" s="17"/>
      <c r="E110" s="19" t="s">
        <v>206</v>
      </c>
      <c r="F110" s="17"/>
      <c r="G110" s="17"/>
      <c r="H110" s="17"/>
      <c r="I110" s="17"/>
    </row>
    <row r="111" spans="1:16" x14ac:dyDescent="0.25">
      <c r="A111" s="17" t="s">
        <v>41</v>
      </c>
      <c r="B111" s="17">
        <v>20</v>
      </c>
      <c r="C111" s="18" t="s">
        <v>207</v>
      </c>
      <c r="D111" s="17" t="s">
        <v>115</v>
      </c>
      <c r="E111" s="19" t="s">
        <v>208</v>
      </c>
      <c r="F111" s="20" t="s">
        <v>190</v>
      </c>
      <c r="G111" s="21">
        <v>46.4</v>
      </c>
      <c r="H111" s="22">
        <v>0</v>
      </c>
      <c r="I111" s="22">
        <f>ROUND(G111*H111,P4)</f>
        <v>0</v>
      </c>
      <c r="O111" s="23">
        <f>I111*0.21</f>
        <v>0</v>
      </c>
      <c r="P111">
        <v>3</v>
      </c>
    </row>
    <row r="112" spans="1:16" x14ac:dyDescent="0.25">
      <c r="A112" s="17" t="s">
        <v>46</v>
      </c>
      <c r="B112" s="17"/>
      <c r="C112" s="17"/>
      <c r="D112" s="17"/>
      <c r="E112" s="19"/>
      <c r="F112" s="17"/>
      <c r="G112" s="17"/>
      <c r="H112" s="17"/>
      <c r="I112" s="17"/>
    </row>
    <row r="113" spans="1:16" x14ac:dyDescent="0.25">
      <c r="A113" s="17" t="s">
        <v>47</v>
      </c>
      <c r="B113" s="17"/>
      <c r="C113" s="17"/>
      <c r="D113" s="17"/>
      <c r="E113" s="24" t="s">
        <v>491</v>
      </c>
      <c r="F113" s="17"/>
      <c r="G113" s="17"/>
      <c r="H113" s="17"/>
      <c r="I113" s="17"/>
    </row>
    <row r="114" spans="1:16" ht="45" x14ac:dyDescent="0.25">
      <c r="A114" s="17" t="s">
        <v>51</v>
      </c>
      <c r="B114" s="17"/>
      <c r="C114" s="17"/>
      <c r="D114" s="17"/>
      <c r="E114" s="19" t="s">
        <v>209</v>
      </c>
      <c r="F114" s="17"/>
      <c r="G114" s="17"/>
      <c r="H114" s="17"/>
      <c r="I114" s="17"/>
    </row>
    <row r="115" spans="1:16" x14ac:dyDescent="0.25">
      <c r="A115" s="17" t="s">
        <v>41</v>
      </c>
      <c r="B115" s="17">
        <v>21</v>
      </c>
      <c r="C115" s="18" t="s">
        <v>210</v>
      </c>
      <c r="D115" s="17" t="s">
        <v>115</v>
      </c>
      <c r="E115" s="19" t="s">
        <v>211</v>
      </c>
      <c r="F115" s="20" t="s">
        <v>45</v>
      </c>
      <c r="G115" s="21">
        <v>2.3199999999999998</v>
      </c>
      <c r="H115" s="22">
        <v>0</v>
      </c>
      <c r="I115" s="22">
        <f>ROUND(G115*H115,P4)</f>
        <v>0</v>
      </c>
      <c r="O115" s="23">
        <f>I115*0.21</f>
        <v>0</v>
      </c>
      <c r="P115">
        <v>3</v>
      </c>
    </row>
    <row r="116" spans="1:16" x14ac:dyDescent="0.25">
      <c r="A116" s="17" t="s">
        <v>46</v>
      </c>
      <c r="B116" s="17"/>
      <c r="C116" s="17"/>
      <c r="D116" s="17"/>
      <c r="E116" s="19"/>
      <c r="F116" s="17"/>
      <c r="G116" s="17"/>
      <c r="H116" s="17"/>
      <c r="I116" s="17"/>
    </row>
    <row r="117" spans="1:16" x14ac:dyDescent="0.25">
      <c r="A117" s="17" t="s">
        <v>47</v>
      </c>
      <c r="B117" s="17"/>
      <c r="C117" s="17"/>
      <c r="D117" s="17"/>
      <c r="E117" s="24" t="s">
        <v>494</v>
      </c>
      <c r="F117" s="17"/>
      <c r="G117" s="17"/>
      <c r="H117" s="17"/>
      <c r="I117" s="17"/>
    </row>
    <row r="118" spans="1:16" ht="45" x14ac:dyDescent="0.25">
      <c r="A118" s="17" t="s">
        <v>51</v>
      </c>
      <c r="B118" s="17"/>
      <c r="C118" s="17"/>
      <c r="D118" s="17"/>
      <c r="E118" s="19" t="s">
        <v>213</v>
      </c>
      <c r="F118" s="17"/>
      <c r="G118" s="17"/>
      <c r="H118" s="17"/>
      <c r="I118" s="17"/>
    </row>
    <row r="119" spans="1:16" x14ac:dyDescent="0.25">
      <c r="A119" s="14" t="s">
        <v>38</v>
      </c>
      <c r="B119" s="14"/>
      <c r="C119" s="15" t="s">
        <v>214</v>
      </c>
      <c r="D119" s="14"/>
      <c r="E119" s="14" t="s">
        <v>215</v>
      </c>
      <c r="F119" s="14"/>
      <c r="G119" s="14"/>
      <c r="H119" s="14"/>
      <c r="I119" s="16">
        <f>SUMIFS(I120:I124,A120:A124,"P")</f>
        <v>0</v>
      </c>
    </row>
    <row r="120" spans="1:16" x14ac:dyDescent="0.25">
      <c r="A120" s="17" t="s">
        <v>41</v>
      </c>
      <c r="B120" s="17">
        <v>22</v>
      </c>
      <c r="C120" s="18" t="s">
        <v>216</v>
      </c>
      <c r="D120" s="17" t="s">
        <v>115</v>
      </c>
      <c r="E120" s="19" t="s">
        <v>217</v>
      </c>
      <c r="F120" s="20" t="s">
        <v>190</v>
      </c>
      <c r="G120" s="21">
        <v>214.05</v>
      </c>
      <c r="H120" s="22">
        <v>0</v>
      </c>
      <c r="I120" s="22">
        <f>ROUND(G120*H120,P4)</f>
        <v>0</v>
      </c>
      <c r="O120" s="23">
        <f>I120*0.21</f>
        <v>0</v>
      </c>
      <c r="P120">
        <v>3</v>
      </c>
    </row>
    <row r="121" spans="1:16" x14ac:dyDescent="0.25">
      <c r="A121" s="17" t="s">
        <v>46</v>
      </c>
      <c r="B121" s="17"/>
      <c r="C121" s="17"/>
      <c r="D121" s="17"/>
      <c r="E121" s="19"/>
      <c r="F121" s="17"/>
      <c r="G121" s="17"/>
      <c r="H121" s="17"/>
      <c r="I121" s="17"/>
    </row>
    <row r="122" spans="1:16" x14ac:dyDescent="0.25">
      <c r="A122" s="17" t="s">
        <v>47</v>
      </c>
      <c r="B122" s="17"/>
      <c r="C122" s="17"/>
      <c r="D122" s="17"/>
      <c r="E122" s="24" t="s">
        <v>495</v>
      </c>
      <c r="F122" s="17"/>
      <c r="G122" s="17"/>
      <c r="H122" s="17"/>
      <c r="I122" s="17"/>
    </row>
    <row r="123" spans="1:16" x14ac:dyDescent="0.25">
      <c r="A123" s="17" t="s">
        <v>47</v>
      </c>
      <c r="B123" s="17"/>
      <c r="C123" s="17"/>
      <c r="D123" s="17"/>
      <c r="E123" s="24" t="s">
        <v>496</v>
      </c>
      <c r="F123" s="17"/>
      <c r="G123" s="17"/>
      <c r="H123" s="17"/>
      <c r="I123" s="17"/>
    </row>
    <row r="124" spans="1:16" ht="30" x14ac:dyDescent="0.25">
      <c r="A124" s="17" t="s">
        <v>51</v>
      </c>
      <c r="B124" s="17"/>
      <c r="C124" s="17"/>
      <c r="D124" s="17"/>
      <c r="E124" s="19" t="s">
        <v>222</v>
      </c>
      <c r="F124" s="17"/>
      <c r="G124" s="17"/>
      <c r="H124" s="17"/>
      <c r="I124" s="17"/>
    </row>
    <row r="125" spans="1:16" x14ac:dyDescent="0.25">
      <c r="A125" s="14" t="s">
        <v>38</v>
      </c>
      <c r="B125" s="14"/>
      <c r="C125" s="15" t="s">
        <v>243</v>
      </c>
      <c r="D125" s="14"/>
      <c r="E125" s="14" t="s">
        <v>244</v>
      </c>
      <c r="F125" s="14"/>
      <c r="G125" s="14"/>
      <c r="H125" s="14"/>
      <c r="I125" s="16">
        <f>SUMIFS(I126:I136,A126:A136,"P")</f>
        <v>0</v>
      </c>
    </row>
    <row r="126" spans="1:16" x14ac:dyDescent="0.25">
      <c r="A126" s="17" t="s">
        <v>41</v>
      </c>
      <c r="B126" s="17">
        <v>23</v>
      </c>
      <c r="C126" s="18" t="s">
        <v>245</v>
      </c>
      <c r="D126" s="17" t="s">
        <v>115</v>
      </c>
      <c r="E126" s="19" t="s">
        <v>246</v>
      </c>
      <c r="F126" s="20" t="s">
        <v>45</v>
      </c>
      <c r="G126" s="21">
        <v>49.762999999999998</v>
      </c>
      <c r="H126" s="22">
        <v>0</v>
      </c>
      <c r="I126" s="22">
        <f>ROUND(G126*H126,P4)</f>
        <v>0</v>
      </c>
      <c r="O126" s="23">
        <f>I126*0.21</f>
        <v>0</v>
      </c>
      <c r="P126">
        <v>3</v>
      </c>
    </row>
    <row r="127" spans="1:16" x14ac:dyDescent="0.25">
      <c r="A127" s="17" t="s">
        <v>46</v>
      </c>
      <c r="B127" s="17"/>
      <c r="C127" s="17"/>
      <c r="D127" s="17"/>
      <c r="E127" s="19"/>
      <c r="F127" s="17"/>
      <c r="G127" s="17"/>
      <c r="H127" s="17"/>
      <c r="I127" s="17"/>
    </row>
    <row r="128" spans="1:16" x14ac:dyDescent="0.25">
      <c r="A128" s="17" t="s">
        <v>47</v>
      </c>
      <c r="B128" s="17"/>
      <c r="C128" s="17"/>
      <c r="D128" s="17"/>
      <c r="E128" s="24" t="s">
        <v>497</v>
      </c>
      <c r="F128" s="17"/>
      <c r="G128" s="17"/>
      <c r="H128" s="17"/>
      <c r="I128" s="17"/>
    </row>
    <row r="129" spans="1:16" x14ac:dyDescent="0.25">
      <c r="A129" s="17" t="s">
        <v>47</v>
      </c>
      <c r="B129" s="17"/>
      <c r="C129" s="17"/>
      <c r="D129" s="17"/>
      <c r="E129" s="24" t="s">
        <v>498</v>
      </c>
      <c r="F129" s="17"/>
      <c r="G129" s="17"/>
      <c r="H129" s="17"/>
      <c r="I129" s="17"/>
    </row>
    <row r="130" spans="1:16" x14ac:dyDescent="0.25">
      <c r="A130" s="17" t="s">
        <v>47</v>
      </c>
      <c r="B130" s="17"/>
      <c r="C130" s="17"/>
      <c r="D130" s="17"/>
      <c r="E130" s="24" t="s">
        <v>499</v>
      </c>
      <c r="F130" s="17"/>
      <c r="G130" s="17"/>
      <c r="H130" s="17"/>
      <c r="I130" s="17"/>
    </row>
    <row r="131" spans="1:16" ht="60" x14ac:dyDescent="0.25">
      <c r="A131" s="17" t="s">
        <v>51</v>
      </c>
      <c r="B131" s="17"/>
      <c r="C131" s="17"/>
      <c r="D131" s="17"/>
      <c r="E131" s="19" t="s">
        <v>249</v>
      </c>
      <c r="F131" s="17"/>
      <c r="G131" s="17"/>
      <c r="H131" s="17"/>
      <c r="I131" s="17"/>
    </row>
    <row r="132" spans="1:16" x14ac:dyDescent="0.25">
      <c r="A132" s="17" t="s">
        <v>41</v>
      </c>
      <c r="B132" s="17">
        <v>24</v>
      </c>
      <c r="C132" s="18" t="s">
        <v>250</v>
      </c>
      <c r="D132" s="17" t="s">
        <v>251</v>
      </c>
      <c r="E132" s="19" t="s">
        <v>252</v>
      </c>
      <c r="F132" s="20" t="s">
        <v>190</v>
      </c>
      <c r="G132" s="21">
        <v>218.94399999999999</v>
      </c>
      <c r="H132" s="22">
        <v>0</v>
      </c>
      <c r="I132" s="22">
        <f>ROUND(G132*H132,P4)</f>
        <v>0</v>
      </c>
      <c r="O132" s="23">
        <f>I132*0.21</f>
        <v>0</v>
      </c>
      <c r="P132">
        <v>3</v>
      </c>
    </row>
    <row r="133" spans="1:16" ht="30" x14ac:dyDescent="0.25">
      <c r="A133" s="17" t="s">
        <v>46</v>
      </c>
      <c r="B133" s="17"/>
      <c r="C133" s="17"/>
      <c r="D133" s="17"/>
      <c r="E133" s="19" t="s">
        <v>253</v>
      </c>
      <c r="F133" s="17"/>
      <c r="G133" s="17"/>
      <c r="H133" s="17"/>
      <c r="I133" s="17"/>
    </row>
    <row r="134" spans="1:16" x14ac:dyDescent="0.25">
      <c r="A134" s="17" t="s">
        <v>47</v>
      </c>
      <c r="B134" s="17"/>
      <c r="C134" s="17"/>
      <c r="D134" s="17"/>
      <c r="E134" s="24" t="s">
        <v>500</v>
      </c>
      <c r="F134" s="17"/>
      <c r="G134" s="17"/>
      <c r="H134" s="17"/>
      <c r="I134" s="17"/>
    </row>
    <row r="135" spans="1:16" x14ac:dyDescent="0.25">
      <c r="A135" s="17" t="s">
        <v>47</v>
      </c>
      <c r="B135" s="17"/>
      <c r="C135" s="17"/>
      <c r="D135" s="17"/>
      <c r="E135" s="24" t="s">
        <v>501</v>
      </c>
      <c r="F135" s="17"/>
      <c r="G135" s="17"/>
      <c r="H135" s="17"/>
      <c r="I135" s="17"/>
    </row>
    <row r="136" spans="1:16" ht="120" x14ac:dyDescent="0.25">
      <c r="A136" s="17" t="s">
        <v>51</v>
      </c>
      <c r="B136" s="17"/>
      <c r="C136" s="17"/>
      <c r="D136" s="17"/>
      <c r="E136" s="19" t="s">
        <v>256</v>
      </c>
      <c r="F136" s="17"/>
      <c r="G136" s="17"/>
      <c r="H136" s="17"/>
      <c r="I136" s="17"/>
    </row>
    <row r="137" spans="1:16" x14ac:dyDescent="0.25">
      <c r="A137" s="14" t="s">
        <v>38</v>
      </c>
      <c r="B137" s="14"/>
      <c r="C137" s="15" t="s">
        <v>502</v>
      </c>
      <c r="D137" s="14"/>
      <c r="E137" s="14" t="s">
        <v>503</v>
      </c>
      <c r="F137" s="14"/>
      <c r="G137" s="14"/>
      <c r="H137" s="14"/>
      <c r="I137" s="16">
        <f>SUMIFS(I138:I142,A138:A142,"P")</f>
        <v>0</v>
      </c>
    </row>
    <row r="138" spans="1:16" x14ac:dyDescent="0.25">
      <c r="A138" s="17" t="s">
        <v>41</v>
      </c>
      <c r="B138" s="17">
        <v>25</v>
      </c>
      <c r="C138" s="18" t="s">
        <v>504</v>
      </c>
      <c r="D138" s="17" t="s">
        <v>505</v>
      </c>
      <c r="E138" s="19" t="s">
        <v>506</v>
      </c>
      <c r="F138" s="20" t="s">
        <v>190</v>
      </c>
      <c r="G138" s="21">
        <v>79.69</v>
      </c>
      <c r="H138" s="22">
        <v>0</v>
      </c>
      <c r="I138" s="22">
        <f>ROUND(G138*H138,P4)</f>
        <v>0</v>
      </c>
      <c r="O138" s="23">
        <f>I138*0.21</f>
        <v>0</v>
      </c>
      <c r="P138">
        <v>3</v>
      </c>
    </row>
    <row r="139" spans="1:16" x14ac:dyDescent="0.25">
      <c r="A139" s="17" t="s">
        <v>46</v>
      </c>
      <c r="B139" s="17"/>
      <c r="C139" s="17"/>
      <c r="D139" s="17"/>
      <c r="E139" s="19" t="s">
        <v>507</v>
      </c>
      <c r="F139" s="17"/>
      <c r="G139" s="17"/>
      <c r="H139" s="17"/>
      <c r="I139" s="17"/>
    </row>
    <row r="140" spans="1:16" x14ac:dyDescent="0.25">
      <c r="A140" s="17" t="s">
        <v>47</v>
      </c>
      <c r="B140" s="17"/>
      <c r="C140" s="17"/>
      <c r="D140" s="17"/>
      <c r="E140" s="24" t="s">
        <v>508</v>
      </c>
      <c r="F140" s="17"/>
      <c r="G140" s="17"/>
      <c r="H140" s="17"/>
      <c r="I140" s="17"/>
    </row>
    <row r="141" spans="1:16" x14ac:dyDescent="0.25">
      <c r="A141" s="17" t="s">
        <v>47</v>
      </c>
      <c r="B141" s="17"/>
      <c r="C141" s="17"/>
      <c r="D141" s="17"/>
      <c r="E141" s="24" t="s">
        <v>509</v>
      </c>
      <c r="F141" s="17"/>
      <c r="G141" s="17"/>
      <c r="H141" s="17"/>
      <c r="I141" s="17"/>
    </row>
    <row r="142" spans="1:16" ht="150" x14ac:dyDescent="0.25">
      <c r="A142" s="17" t="s">
        <v>51</v>
      </c>
      <c r="B142" s="17"/>
      <c r="C142" s="17"/>
      <c r="D142" s="17"/>
      <c r="E142" s="19" t="s">
        <v>510</v>
      </c>
      <c r="F142" s="17"/>
      <c r="G142" s="17"/>
      <c r="H142" s="17"/>
      <c r="I142" s="17"/>
    </row>
    <row r="143" spans="1:16" x14ac:dyDescent="0.25">
      <c r="A143" s="14" t="s">
        <v>38</v>
      </c>
      <c r="B143" s="14"/>
      <c r="C143" s="15" t="s">
        <v>307</v>
      </c>
      <c r="D143" s="14"/>
      <c r="E143" s="14" t="s">
        <v>308</v>
      </c>
      <c r="F143" s="14"/>
      <c r="G143" s="14"/>
      <c r="H143" s="14"/>
      <c r="I143" s="16">
        <f>SUMIFS(I144:I159,A144:A159,"P")</f>
        <v>0</v>
      </c>
    </row>
    <row r="144" spans="1:16" x14ac:dyDescent="0.25">
      <c r="A144" s="17" t="s">
        <v>41</v>
      </c>
      <c r="B144" s="17">
        <v>26</v>
      </c>
      <c r="C144" s="18" t="s">
        <v>309</v>
      </c>
      <c r="D144" s="17" t="s">
        <v>115</v>
      </c>
      <c r="E144" s="19" t="s">
        <v>310</v>
      </c>
      <c r="F144" s="20" t="s">
        <v>190</v>
      </c>
      <c r="G144" s="21">
        <v>74.808000000000007</v>
      </c>
      <c r="H144" s="22">
        <v>0</v>
      </c>
      <c r="I144" s="22">
        <f>ROUND(G144*H144,P4)</f>
        <v>0</v>
      </c>
      <c r="O144" s="23">
        <f>I144*0.21</f>
        <v>0</v>
      </c>
      <c r="P144">
        <v>3</v>
      </c>
    </row>
    <row r="145" spans="1:16" x14ac:dyDescent="0.25">
      <c r="A145" s="17" t="s">
        <v>46</v>
      </c>
      <c r="B145" s="17"/>
      <c r="C145" s="17"/>
      <c r="D145" s="17"/>
      <c r="E145" s="19"/>
      <c r="F145" s="17"/>
      <c r="G145" s="17"/>
      <c r="H145" s="17"/>
      <c r="I145" s="17"/>
    </row>
    <row r="146" spans="1:16" x14ac:dyDescent="0.25">
      <c r="A146" s="17" t="s">
        <v>47</v>
      </c>
      <c r="B146" s="17"/>
      <c r="C146" s="17"/>
      <c r="D146" s="17"/>
      <c r="E146" s="24" t="s">
        <v>511</v>
      </c>
      <c r="F146" s="17"/>
      <c r="G146" s="17"/>
      <c r="H146" s="17"/>
      <c r="I146" s="17"/>
    </row>
    <row r="147" spans="1:16" x14ac:dyDescent="0.25">
      <c r="A147" s="17" t="s">
        <v>47</v>
      </c>
      <c r="B147" s="17"/>
      <c r="C147" s="17"/>
      <c r="D147" s="17"/>
      <c r="E147" s="24" t="s">
        <v>512</v>
      </c>
      <c r="F147" s="17"/>
      <c r="G147" s="17"/>
      <c r="H147" s="17"/>
      <c r="I147" s="17"/>
    </row>
    <row r="148" spans="1:16" x14ac:dyDescent="0.25">
      <c r="A148" s="17" t="s">
        <v>47</v>
      </c>
      <c r="B148" s="17"/>
      <c r="C148" s="17"/>
      <c r="D148" s="17"/>
      <c r="E148" s="24" t="s">
        <v>513</v>
      </c>
      <c r="F148" s="17"/>
      <c r="G148" s="17"/>
      <c r="H148" s="17"/>
      <c r="I148" s="17"/>
    </row>
    <row r="149" spans="1:16" x14ac:dyDescent="0.25">
      <c r="A149" s="17" t="s">
        <v>47</v>
      </c>
      <c r="B149" s="17"/>
      <c r="C149" s="17"/>
      <c r="D149" s="17"/>
      <c r="E149" s="24" t="s">
        <v>514</v>
      </c>
      <c r="F149" s="17"/>
      <c r="G149" s="17"/>
      <c r="H149" s="17"/>
      <c r="I149" s="17"/>
    </row>
    <row r="150" spans="1:16" ht="60" x14ac:dyDescent="0.25">
      <c r="A150" s="17" t="s">
        <v>51</v>
      </c>
      <c r="B150" s="17"/>
      <c r="C150" s="17"/>
      <c r="D150" s="17"/>
      <c r="E150" s="19" t="s">
        <v>315</v>
      </c>
      <c r="F150" s="17"/>
      <c r="G150" s="17"/>
      <c r="H150" s="17"/>
      <c r="I150" s="17"/>
    </row>
    <row r="151" spans="1:16" x14ac:dyDescent="0.25">
      <c r="A151" s="17" t="s">
        <v>41</v>
      </c>
      <c r="B151" s="17">
        <v>27</v>
      </c>
      <c r="C151" s="18" t="s">
        <v>515</v>
      </c>
      <c r="D151" s="17" t="s">
        <v>115</v>
      </c>
      <c r="E151" s="19" t="s">
        <v>516</v>
      </c>
      <c r="F151" s="20" t="s">
        <v>190</v>
      </c>
      <c r="G151" s="21">
        <v>159.38</v>
      </c>
      <c r="H151" s="22">
        <v>0</v>
      </c>
      <c r="I151" s="22">
        <f>ROUND(G151*H151,P4)</f>
        <v>0</v>
      </c>
      <c r="O151" s="23">
        <f>I151*0.21</f>
        <v>0</v>
      </c>
      <c r="P151">
        <v>3</v>
      </c>
    </row>
    <row r="152" spans="1:16" x14ac:dyDescent="0.25">
      <c r="A152" s="17" t="s">
        <v>46</v>
      </c>
      <c r="B152" s="17"/>
      <c r="C152" s="17"/>
      <c r="D152" s="17"/>
      <c r="E152" s="19"/>
      <c r="F152" s="17"/>
      <c r="G152" s="17"/>
      <c r="H152" s="17"/>
      <c r="I152" s="17"/>
    </row>
    <row r="153" spans="1:16" x14ac:dyDescent="0.25">
      <c r="A153" s="17" t="s">
        <v>47</v>
      </c>
      <c r="B153" s="17"/>
      <c r="C153" s="17"/>
      <c r="D153" s="17"/>
      <c r="E153" s="24" t="s">
        <v>517</v>
      </c>
      <c r="F153" s="17"/>
      <c r="G153" s="17"/>
      <c r="H153" s="17"/>
      <c r="I153" s="17"/>
    </row>
    <row r="154" spans="1:16" x14ac:dyDescent="0.25">
      <c r="A154" s="17" t="s">
        <v>47</v>
      </c>
      <c r="B154" s="17"/>
      <c r="C154" s="17"/>
      <c r="D154" s="17"/>
      <c r="E154" s="24" t="s">
        <v>518</v>
      </c>
      <c r="F154" s="17"/>
      <c r="G154" s="17"/>
      <c r="H154" s="17"/>
      <c r="I154" s="17"/>
    </row>
    <row r="155" spans="1:16" x14ac:dyDescent="0.25">
      <c r="A155" s="17" t="s">
        <v>47</v>
      </c>
      <c r="B155" s="17"/>
      <c r="C155" s="17"/>
      <c r="D155" s="17"/>
      <c r="E155" s="24" t="s">
        <v>519</v>
      </c>
      <c r="F155" s="17"/>
      <c r="G155" s="17"/>
      <c r="H155" s="17"/>
      <c r="I155" s="17"/>
    </row>
    <row r="156" spans="1:16" x14ac:dyDescent="0.25">
      <c r="A156" s="17" t="s">
        <v>47</v>
      </c>
      <c r="B156" s="17"/>
      <c r="C156" s="17"/>
      <c r="D156" s="17"/>
      <c r="E156" s="24" t="s">
        <v>520</v>
      </c>
      <c r="F156" s="17"/>
      <c r="G156" s="17"/>
      <c r="H156" s="17"/>
      <c r="I156" s="17"/>
    </row>
    <row r="157" spans="1:16" x14ac:dyDescent="0.25">
      <c r="A157" s="17" t="s">
        <v>47</v>
      </c>
      <c r="B157" s="17"/>
      <c r="C157" s="17"/>
      <c r="D157" s="17"/>
      <c r="E157" s="24" t="s">
        <v>521</v>
      </c>
      <c r="F157" s="17"/>
      <c r="G157" s="17"/>
      <c r="H157" s="17"/>
      <c r="I157" s="17"/>
    </row>
    <row r="158" spans="1:16" x14ac:dyDescent="0.25">
      <c r="A158" s="17" t="s">
        <v>47</v>
      </c>
      <c r="B158" s="17"/>
      <c r="C158" s="17"/>
      <c r="D158" s="17"/>
      <c r="E158" s="24" t="s">
        <v>522</v>
      </c>
      <c r="F158" s="17"/>
      <c r="G158" s="17"/>
      <c r="H158" s="17"/>
      <c r="I158" s="17"/>
    </row>
    <row r="159" spans="1:16" ht="60" x14ac:dyDescent="0.25">
      <c r="A159" s="17" t="s">
        <v>51</v>
      </c>
      <c r="B159" s="17"/>
      <c r="C159" s="17"/>
      <c r="D159" s="17"/>
      <c r="E159" s="19" t="s">
        <v>315</v>
      </c>
      <c r="F159" s="17"/>
      <c r="G159" s="17"/>
      <c r="H159" s="17"/>
      <c r="I159" s="17"/>
    </row>
    <row r="160" spans="1:16" x14ac:dyDescent="0.25">
      <c r="A160" s="14" t="s">
        <v>38</v>
      </c>
      <c r="B160" s="14"/>
      <c r="C160" s="15" t="s">
        <v>523</v>
      </c>
      <c r="D160" s="14"/>
      <c r="E160" s="14" t="s">
        <v>524</v>
      </c>
      <c r="F160" s="14"/>
      <c r="G160" s="14"/>
      <c r="H160" s="14"/>
      <c r="I160" s="16">
        <f>SUMIFS(I161:I165,A161:A165,"P")</f>
        <v>0</v>
      </c>
    </row>
    <row r="161" spans="1:16" x14ac:dyDescent="0.25">
      <c r="A161" s="17" t="s">
        <v>41</v>
      </c>
      <c r="B161" s="17">
        <v>28</v>
      </c>
      <c r="C161" s="18" t="s">
        <v>525</v>
      </c>
      <c r="D161" s="17" t="s">
        <v>526</v>
      </c>
      <c r="E161" s="19" t="s">
        <v>527</v>
      </c>
      <c r="F161" s="20" t="s">
        <v>190</v>
      </c>
      <c r="G161" s="21">
        <v>79.69</v>
      </c>
      <c r="H161" s="22">
        <v>0</v>
      </c>
      <c r="I161" s="22">
        <f>ROUND(G161*H161,P4)</f>
        <v>0</v>
      </c>
      <c r="O161" s="23">
        <f>I161*0.21</f>
        <v>0</v>
      </c>
      <c r="P161">
        <v>3</v>
      </c>
    </row>
    <row r="162" spans="1:16" x14ac:dyDescent="0.25">
      <c r="A162" s="17" t="s">
        <v>46</v>
      </c>
      <c r="B162" s="17"/>
      <c r="C162" s="17"/>
      <c r="D162" s="17"/>
      <c r="E162" s="19"/>
      <c r="F162" s="17"/>
      <c r="G162" s="17"/>
      <c r="H162" s="17"/>
      <c r="I162" s="17"/>
    </row>
    <row r="163" spans="1:16" x14ac:dyDescent="0.25">
      <c r="A163" s="17" t="s">
        <v>47</v>
      </c>
      <c r="B163" s="17"/>
      <c r="C163" s="17"/>
      <c r="D163" s="17"/>
      <c r="E163" s="24" t="s">
        <v>528</v>
      </c>
      <c r="F163" s="17"/>
      <c r="G163" s="17"/>
      <c r="H163" s="17"/>
      <c r="I163" s="17"/>
    </row>
    <row r="164" spans="1:16" x14ac:dyDescent="0.25">
      <c r="A164" s="17" t="s">
        <v>47</v>
      </c>
      <c r="B164" s="17"/>
      <c r="C164" s="17"/>
      <c r="D164" s="17"/>
      <c r="E164" s="24" t="s">
        <v>509</v>
      </c>
      <c r="F164" s="17"/>
      <c r="G164" s="17"/>
      <c r="H164" s="17"/>
      <c r="I164" s="17"/>
    </row>
    <row r="165" spans="1:16" ht="30" x14ac:dyDescent="0.25">
      <c r="A165" s="17" t="s">
        <v>51</v>
      </c>
      <c r="B165" s="17"/>
      <c r="C165" s="17"/>
      <c r="D165" s="17"/>
      <c r="E165" s="19" t="s">
        <v>529</v>
      </c>
      <c r="F165" s="17"/>
      <c r="G165" s="17"/>
      <c r="H165" s="17"/>
      <c r="I165" s="17"/>
    </row>
    <row r="166" spans="1:16" x14ac:dyDescent="0.25">
      <c r="A166" s="14" t="s">
        <v>38</v>
      </c>
      <c r="B166" s="14"/>
      <c r="C166" s="15" t="s">
        <v>530</v>
      </c>
      <c r="D166" s="14"/>
      <c r="E166" s="14" t="s">
        <v>531</v>
      </c>
      <c r="F166" s="14"/>
      <c r="G166" s="14"/>
      <c r="H166" s="14"/>
      <c r="I166" s="16">
        <f>SUMIFS(I167:I176,A167:A176,"P")</f>
        <v>0</v>
      </c>
    </row>
    <row r="167" spans="1:16" x14ac:dyDescent="0.25">
      <c r="A167" s="17" t="s">
        <v>41</v>
      </c>
      <c r="B167" s="17">
        <v>29</v>
      </c>
      <c r="C167" s="18" t="s">
        <v>532</v>
      </c>
      <c r="D167" s="17" t="s">
        <v>115</v>
      </c>
      <c r="E167" s="19" t="s">
        <v>533</v>
      </c>
      <c r="F167" s="20" t="s">
        <v>190</v>
      </c>
      <c r="G167" s="21">
        <v>79.69</v>
      </c>
      <c r="H167" s="22">
        <v>0</v>
      </c>
      <c r="I167" s="22">
        <f>ROUND(G167*H167,P4)</f>
        <v>0</v>
      </c>
      <c r="O167" s="23">
        <f>I167*0.21</f>
        <v>0</v>
      </c>
      <c r="P167">
        <v>3</v>
      </c>
    </row>
    <row r="168" spans="1:16" x14ac:dyDescent="0.25">
      <c r="A168" s="17" t="s">
        <v>46</v>
      </c>
      <c r="B168" s="17"/>
      <c r="C168" s="17"/>
      <c r="D168" s="17"/>
      <c r="E168" s="19"/>
      <c r="F168" s="17"/>
      <c r="G168" s="17"/>
      <c r="H168" s="17"/>
      <c r="I168" s="17"/>
    </row>
    <row r="169" spans="1:16" x14ac:dyDescent="0.25">
      <c r="A169" s="17" t="s">
        <v>47</v>
      </c>
      <c r="B169" s="17"/>
      <c r="C169" s="17"/>
      <c r="D169" s="17"/>
      <c r="E169" s="24" t="s">
        <v>534</v>
      </c>
      <c r="F169" s="17"/>
      <c r="G169" s="17"/>
      <c r="H169" s="17"/>
      <c r="I169" s="17"/>
    </row>
    <row r="170" spans="1:16" x14ac:dyDescent="0.25">
      <c r="A170" s="17" t="s">
        <v>47</v>
      </c>
      <c r="B170" s="17"/>
      <c r="C170" s="17"/>
      <c r="D170" s="17"/>
      <c r="E170" s="24" t="s">
        <v>509</v>
      </c>
      <c r="F170" s="17"/>
      <c r="G170" s="17"/>
      <c r="H170" s="17"/>
      <c r="I170" s="17"/>
    </row>
    <row r="171" spans="1:16" ht="195" x14ac:dyDescent="0.25">
      <c r="A171" s="17" t="s">
        <v>51</v>
      </c>
      <c r="B171" s="17"/>
      <c r="C171" s="17"/>
      <c r="D171" s="17"/>
      <c r="E171" s="19" t="s">
        <v>344</v>
      </c>
      <c r="F171" s="17"/>
      <c r="G171" s="17"/>
      <c r="H171" s="17"/>
      <c r="I171" s="17"/>
    </row>
    <row r="172" spans="1:16" ht="30" x14ac:dyDescent="0.25">
      <c r="A172" s="17" t="s">
        <v>41</v>
      </c>
      <c r="B172" s="17">
        <v>30</v>
      </c>
      <c r="C172" s="18" t="s">
        <v>532</v>
      </c>
      <c r="D172" s="17" t="s">
        <v>535</v>
      </c>
      <c r="E172" s="19" t="s">
        <v>536</v>
      </c>
      <c r="F172" s="20" t="s">
        <v>190</v>
      </c>
      <c r="G172" s="21">
        <v>11.11</v>
      </c>
      <c r="H172" s="22">
        <v>0</v>
      </c>
      <c r="I172" s="22">
        <f>ROUND(G172*H172,P4)</f>
        <v>0</v>
      </c>
      <c r="O172" s="23">
        <f>I172*0.21</f>
        <v>0</v>
      </c>
      <c r="P172">
        <v>3</v>
      </c>
    </row>
    <row r="173" spans="1:16" x14ac:dyDescent="0.25">
      <c r="A173" s="17" t="s">
        <v>46</v>
      </c>
      <c r="B173" s="17"/>
      <c r="C173" s="17"/>
      <c r="D173" s="17"/>
      <c r="E173" s="19"/>
      <c r="F173" s="17"/>
      <c r="G173" s="17"/>
      <c r="H173" s="17"/>
      <c r="I173" s="17"/>
    </row>
    <row r="174" spans="1:16" ht="30" x14ac:dyDescent="0.25">
      <c r="A174" s="17" t="s">
        <v>47</v>
      </c>
      <c r="B174" s="17"/>
      <c r="C174" s="17"/>
      <c r="D174" s="17"/>
      <c r="E174" s="24" t="s">
        <v>537</v>
      </c>
      <c r="F174" s="17"/>
      <c r="G174" s="17"/>
      <c r="H174" s="17"/>
      <c r="I174" s="17"/>
    </row>
    <row r="175" spans="1:16" x14ac:dyDescent="0.25">
      <c r="A175" s="17" t="s">
        <v>47</v>
      </c>
      <c r="B175" s="17"/>
      <c r="C175" s="17"/>
      <c r="D175" s="17"/>
      <c r="E175" s="24" t="s">
        <v>538</v>
      </c>
      <c r="F175" s="17"/>
      <c r="G175" s="17"/>
      <c r="H175" s="17"/>
      <c r="I175" s="17"/>
    </row>
    <row r="176" spans="1:16" ht="195" x14ac:dyDescent="0.25">
      <c r="A176" s="17" t="s">
        <v>51</v>
      </c>
      <c r="B176" s="17"/>
      <c r="C176" s="17"/>
      <c r="D176" s="17"/>
      <c r="E176" s="19" t="s">
        <v>344</v>
      </c>
      <c r="F176" s="17"/>
      <c r="G176" s="17"/>
      <c r="H176" s="17"/>
      <c r="I176" s="17"/>
    </row>
    <row r="177" spans="1:16" x14ac:dyDescent="0.25">
      <c r="A177" s="14" t="s">
        <v>38</v>
      </c>
      <c r="B177" s="14"/>
      <c r="C177" s="15" t="s">
        <v>336</v>
      </c>
      <c r="D177" s="14"/>
      <c r="E177" s="14" t="s">
        <v>337</v>
      </c>
      <c r="F177" s="14"/>
      <c r="G177" s="14"/>
      <c r="H177" s="14"/>
      <c r="I177" s="16">
        <f>SUMIFS(I178:I192,A178:A192,"P")</f>
        <v>0</v>
      </c>
    </row>
    <row r="178" spans="1:16" x14ac:dyDescent="0.25">
      <c r="A178" s="17" t="s">
        <v>41</v>
      </c>
      <c r="B178" s="17">
        <v>31</v>
      </c>
      <c r="C178" s="18" t="s">
        <v>539</v>
      </c>
      <c r="D178" s="17" t="s">
        <v>540</v>
      </c>
      <c r="E178" s="19" t="s">
        <v>541</v>
      </c>
      <c r="F178" s="20" t="s">
        <v>190</v>
      </c>
      <c r="G178" s="21">
        <v>25.95</v>
      </c>
      <c r="H178" s="22">
        <v>0</v>
      </c>
      <c r="I178" s="22">
        <f>ROUND(G178*H178,P4)</f>
        <v>0</v>
      </c>
      <c r="O178" s="23">
        <f>I178*0.21</f>
        <v>0</v>
      </c>
      <c r="P178">
        <v>3</v>
      </c>
    </row>
    <row r="179" spans="1:16" ht="60" x14ac:dyDescent="0.25">
      <c r="A179" s="17" t="s">
        <v>46</v>
      </c>
      <c r="B179" s="17"/>
      <c r="C179" s="17"/>
      <c r="D179" s="17"/>
      <c r="E179" s="19" t="s">
        <v>341</v>
      </c>
      <c r="F179" s="17"/>
      <c r="G179" s="17"/>
      <c r="H179" s="17"/>
      <c r="I179" s="17"/>
    </row>
    <row r="180" spans="1:16" x14ac:dyDescent="0.25">
      <c r="A180" s="17" t="s">
        <v>47</v>
      </c>
      <c r="B180" s="17"/>
      <c r="C180" s="17"/>
      <c r="D180" s="17"/>
      <c r="E180" s="24" t="s">
        <v>542</v>
      </c>
      <c r="F180" s="17"/>
      <c r="G180" s="17"/>
      <c r="H180" s="17"/>
      <c r="I180" s="17"/>
    </row>
    <row r="181" spans="1:16" x14ac:dyDescent="0.25">
      <c r="A181" s="17" t="s">
        <v>47</v>
      </c>
      <c r="B181" s="17"/>
      <c r="C181" s="17"/>
      <c r="D181" s="17"/>
      <c r="E181" s="24" t="s">
        <v>543</v>
      </c>
      <c r="F181" s="17"/>
      <c r="G181" s="17"/>
      <c r="H181" s="17"/>
      <c r="I181" s="17"/>
    </row>
    <row r="182" spans="1:16" ht="195" x14ac:dyDescent="0.25">
      <c r="A182" s="17" t="s">
        <v>51</v>
      </c>
      <c r="B182" s="17"/>
      <c r="C182" s="17"/>
      <c r="D182" s="17"/>
      <c r="E182" s="19" t="s">
        <v>344</v>
      </c>
      <c r="F182" s="17"/>
      <c r="G182" s="17"/>
      <c r="H182" s="17"/>
      <c r="I182" s="17"/>
    </row>
    <row r="183" spans="1:16" x14ac:dyDescent="0.25">
      <c r="A183" s="17" t="s">
        <v>41</v>
      </c>
      <c r="B183" s="17">
        <v>32</v>
      </c>
      <c r="C183" s="18" t="s">
        <v>544</v>
      </c>
      <c r="D183" s="17" t="s">
        <v>545</v>
      </c>
      <c r="E183" s="19" t="s">
        <v>546</v>
      </c>
      <c r="F183" s="20" t="s">
        <v>190</v>
      </c>
      <c r="G183" s="21">
        <v>3.9</v>
      </c>
      <c r="H183" s="22">
        <v>0</v>
      </c>
      <c r="I183" s="22">
        <f>ROUND(G183*H183,P4)</f>
        <v>0</v>
      </c>
      <c r="O183" s="23">
        <f>I183*0.21</f>
        <v>0</v>
      </c>
      <c r="P183">
        <v>3</v>
      </c>
    </row>
    <row r="184" spans="1:16" ht="60" x14ac:dyDescent="0.25">
      <c r="A184" s="17" t="s">
        <v>46</v>
      </c>
      <c r="B184" s="17"/>
      <c r="C184" s="17"/>
      <c r="D184" s="17"/>
      <c r="E184" s="19" t="s">
        <v>341</v>
      </c>
      <c r="F184" s="17"/>
      <c r="G184" s="17"/>
      <c r="H184" s="17"/>
      <c r="I184" s="17"/>
    </row>
    <row r="185" spans="1:16" x14ac:dyDescent="0.25">
      <c r="A185" s="17" t="s">
        <v>47</v>
      </c>
      <c r="B185" s="17"/>
      <c r="C185" s="17"/>
      <c r="D185" s="17"/>
      <c r="E185" s="24" t="s">
        <v>547</v>
      </c>
      <c r="F185" s="17"/>
      <c r="G185" s="17"/>
      <c r="H185" s="17"/>
      <c r="I185" s="17"/>
    </row>
    <row r="186" spans="1:16" x14ac:dyDescent="0.25">
      <c r="A186" s="17" t="s">
        <v>47</v>
      </c>
      <c r="B186" s="17"/>
      <c r="C186" s="17"/>
      <c r="D186" s="17"/>
      <c r="E186" s="24" t="s">
        <v>548</v>
      </c>
      <c r="F186" s="17"/>
      <c r="G186" s="17"/>
      <c r="H186" s="17"/>
      <c r="I186" s="17"/>
    </row>
    <row r="187" spans="1:16" ht="195" x14ac:dyDescent="0.25">
      <c r="A187" s="17" t="s">
        <v>51</v>
      </c>
      <c r="B187" s="17"/>
      <c r="C187" s="17"/>
      <c r="D187" s="17"/>
      <c r="E187" s="19" t="s">
        <v>344</v>
      </c>
      <c r="F187" s="17"/>
      <c r="G187" s="17"/>
      <c r="H187" s="17"/>
      <c r="I187" s="17"/>
    </row>
    <row r="188" spans="1:16" ht="30" x14ac:dyDescent="0.25">
      <c r="A188" s="17" t="s">
        <v>41</v>
      </c>
      <c r="B188" s="17">
        <v>33</v>
      </c>
      <c r="C188" s="18" t="s">
        <v>549</v>
      </c>
      <c r="D188" s="17" t="s">
        <v>550</v>
      </c>
      <c r="E188" s="19" t="s">
        <v>551</v>
      </c>
      <c r="F188" s="20" t="s">
        <v>190</v>
      </c>
      <c r="G188" s="21">
        <v>1.4</v>
      </c>
      <c r="H188" s="22">
        <v>0</v>
      </c>
      <c r="I188" s="22">
        <f>ROUND(G188*H188,P4)</f>
        <v>0</v>
      </c>
      <c r="O188" s="23">
        <f>I188*0.21</f>
        <v>0</v>
      </c>
      <c r="P188">
        <v>3</v>
      </c>
    </row>
    <row r="189" spans="1:16" ht="90" x14ac:dyDescent="0.25">
      <c r="A189" s="17" t="s">
        <v>46</v>
      </c>
      <c r="B189" s="17"/>
      <c r="C189" s="17"/>
      <c r="D189" s="17"/>
      <c r="E189" s="19" t="s">
        <v>552</v>
      </c>
      <c r="F189" s="17"/>
      <c r="G189" s="17"/>
      <c r="H189" s="17"/>
      <c r="I189" s="17"/>
    </row>
    <row r="190" spans="1:16" x14ac:dyDescent="0.25">
      <c r="A190" s="17" t="s">
        <v>47</v>
      </c>
      <c r="B190" s="17"/>
      <c r="C190" s="17"/>
      <c r="D190" s="17"/>
      <c r="E190" s="24" t="s">
        <v>553</v>
      </c>
      <c r="F190" s="17"/>
      <c r="G190" s="17"/>
      <c r="H190" s="17"/>
      <c r="I190" s="17"/>
    </row>
    <row r="191" spans="1:16" x14ac:dyDescent="0.25">
      <c r="A191" s="17" t="s">
        <v>47</v>
      </c>
      <c r="B191" s="17"/>
      <c r="C191" s="17"/>
      <c r="D191" s="17"/>
      <c r="E191" s="24" t="s">
        <v>554</v>
      </c>
      <c r="F191" s="17"/>
      <c r="G191" s="17"/>
      <c r="H191" s="17"/>
      <c r="I191" s="17"/>
    </row>
    <row r="192" spans="1:16" ht="195" x14ac:dyDescent="0.25">
      <c r="A192" s="17" t="s">
        <v>51</v>
      </c>
      <c r="B192" s="17"/>
      <c r="C192" s="17"/>
      <c r="D192" s="17"/>
      <c r="E192" s="19" t="s">
        <v>344</v>
      </c>
      <c r="F192" s="17"/>
      <c r="G192" s="17"/>
      <c r="H192" s="17"/>
      <c r="I192" s="17"/>
    </row>
    <row r="193" spans="1:16" x14ac:dyDescent="0.25">
      <c r="A193" s="14" t="s">
        <v>38</v>
      </c>
      <c r="B193" s="14"/>
      <c r="C193" s="15" t="s">
        <v>412</v>
      </c>
      <c r="D193" s="14"/>
      <c r="E193" s="14" t="s">
        <v>413</v>
      </c>
      <c r="F193" s="14"/>
      <c r="G193" s="14"/>
      <c r="H193" s="14"/>
      <c r="I193" s="16">
        <f>SUMIFS(I194:I221,A194:A221,"P")</f>
        <v>0</v>
      </c>
    </row>
    <row r="194" spans="1:16" ht="30" x14ac:dyDescent="0.25">
      <c r="A194" s="17" t="s">
        <v>41</v>
      </c>
      <c r="B194" s="17">
        <v>34</v>
      </c>
      <c r="C194" s="18" t="s">
        <v>555</v>
      </c>
      <c r="D194" s="17" t="s">
        <v>556</v>
      </c>
      <c r="E194" s="19" t="s">
        <v>557</v>
      </c>
      <c r="F194" s="20" t="s">
        <v>380</v>
      </c>
      <c r="G194" s="21">
        <v>3</v>
      </c>
      <c r="H194" s="22">
        <v>0</v>
      </c>
      <c r="I194" s="22">
        <f>ROUND(G194*H194,P4)</f>
        <v>0</v>
      </c>
      <c r="O194" s="23">
        <f>I194*0.21</f>
        <v>0</v>
      </c>
      <c r="P194">
        <v>3</v>
      </c>
    </row>
    <row r="195" spans="1:16" x14ac:dyDescent="0.25">
      <c r="A195" s="17" t="s">
        <v>46</v>
      </c>
      <c r="B195" s="17"/>
      <c r="C195" s="17"/>
      <c r="D195" s="17"/>
      <c r="E195" s="19" t="s">
        <v>558</v>
      </c>
      <c r="F195" s="17"/>
      <c r="G195" s="17"/>
      <c r="H195" s="17"/>
      <c r="I195" s="17"/>
    </row>
    <row r="196" spans="1:16" x14ac:dyDescent="0.25">
      <c r="A196" s="17" t="s">
        <v>47</v>
      </c>
      <c r="B196" s="17"/>
      <c r="C196" s="17"/>
      <c r="D196" s="17"/>
      <c r="E196" s="24" t="s">
        <v>559</v>
      </c>
      <c r="F196" s="17"/>
      <c r="G196" s="17"/>
      <c r="H196" s="17"/>
      <c r="I196" s="17"/>
    </row>
    <row r="197" spans="1:16" x14ac:dyDescent="0.25">
      <c r="A197" s="17" t="s">
        <v>47</v>
      </c>
      <c r="B197" s="17"/>
      <c r="C197" s="17"/>
      <c r="D197" s="17"/>
      <c r="E197" s="24" t="s">
        <v>560</v>
      </c>
      <c r="F197" s="17"/>
      <c r="G197" s="17"/>
      <c r="H197" s="17"/>
      <c r="I197" s="17"/>
    </row>
    <row r="198" spans="1:16" ht="30" x14ac:dyDescent="0.25">
      <c r="A198" s="17" t="s">
        <v>51</v>
      </c>
      <c r="B198" s="17"/>
      <c r="C198" s="17"/>
      <c r="D198" s="17"/>
      <c r="E198" s="19" t="s">
        <v>561</v>
      </c>
      <c r="F198" s="17"/>
      <c r="G198" s="17"/>
      <c r="H198" s="17"/>
      <c r="I198" s="17"/>
    </row>
    <row r="199" spans="1:16" ht="30" x14ac:dyDescent="0.25">
      <c r="A199" s="17" t="s">
        <v>41</v>
      </c>
      <c r="B199" s="17">
        <v>35</v>
      </c>
      <c r="C199" s="18" t="s">
        <v>414</v>
      </c>
      <c r="D199" s="17" t="s">
        <v>115</v>
      </c>
      <c r="E199" s="19" t="s">
        <v>415</v>
      </c>
      <c r="F199" s="20" t="s">
        <v>380</v>
      </c>
      <c r="G199" s="21">
        <v>3</v>
      </c>
      <c r="H199" s="22">
        <v>0</v>
      </c>
      <c r="I199" s="22">
        <f>ROUND(G199*H199,P4)</f>
        <v>0</v>
      </c>
      <c r="O199" s="23">
        <f>I199*0.21</f>
        <v>0</v>
      </c>
      <c r="P199">
        <v>3</v>
      </c>
    </row>
    <row r="200" spans="1:16" x14ac:dyDescent="0.25">
      <c r="A200" s="17" t="s">
        <v>46</v>
      </c>
      <c r="B200" s="17"/>
      <c r="C200" s="17"/>
      <c r="D200" s="17"/>
      <c r="E200" s="19"/>
      <c r="F200" s="17"/>
      <c r="G200" s="17"/>
      <c r="H200" s="17"/>
      <c r="I200" s="17"/>
    </row>
    <row r="201" spans="1:16" x14ac:dyDescent="0.25">
      <c r="A201" s="17" t="s">
        <v>47</v>
      </c>
      <c r="B201" s="17"/>
      <c r="C201" s="17"/>
      <c r="D201" s="17"/>
      <c r="E201" s="24" t="s">
        <v>562</v>
      </c>
      <c r="F201" s="17"/>
      <c r="G201" s="17"/>
      <c r="H201" s="17"/>
      <c r="I201" s="17"/>
    </row>
    <row r="202" spans="1:16" x14ac:dyDescent="0.25">
      <c r="A202" s="17" t="s">
        <v>47</v>
      </c>
      <c r="B202" s="17"/>
      <c r="C202" s="17"/>
      <c r="D202" s="17"/>
      <c r="E202" s="24" t="s">
        <v>563</v>
      </c>
      <c r="F202" s="17"/>
      <c r="G202" s="17"/>
      <c r="H202" s="17"/>
      <c r="I202" s="17"/>
    </row>
    <row r="203" spans="1:16" x14ac:dyDescent="0.25">
      <c r="A203" s="17" t="s">
        <v>47</v>
      </c>
      <c r="B203" s="17"/>
      <c r="C203" s="17"/>
      <c r="D203" s="17"/>
      <c r="E203" s="24" t="s">
        <v>564</v>
      </c>
      <c r="F203" s="17"/>
      <c r="G203" s="17"/>
      <c r="H203" s="17"/>
      <c r="I203" s="17"/>
    </row>
    <row r="204" spans="1:16" ht="30" x14ac:dyDescent="0.25">
      <c r="A204" s="17" t="s">
        <v>51</v>
      </c>
      <c r="B204" s="17"/>
      <c r="C204" s="17"/>
      <c r="D204" s="17"/>
      <c r="E204" s="19" t="s">
        <v>419</v>
      </c>
      <c r="F204" s="17"/>
      <c r="G204" s="17"/>
      <c r="H204" s="17"/>
      <c r="I204" s="17"/>
    </row>
    <row r="205" spans="1:16" ht="30" x14ac:dyDescent="0.25">
      <c r="A205" s="17" t="s">
        <v>41</v>
      </c>
      <c r="B205" s="17">
        <v>36</v>
      </c>
      <c r="C205" s="18" t="s">
        <v>565</v>
      </c>
      <c r="D205" s="17" t="s">
        <v>556</v>
      </c>
      <c r="E205" s="19" t="s">
        <v>566</v>
      </c>
      <c r="F205" s="20" t="s">
        <v>380</v>
      </c>
      <c r="G205" s="21">
        <v>3</v>
      </c>
      <c r="H205" s="22">
        <v>0</v>
      </c>
      <c r="I205" s="22">
        <f>ROUND(G205*H205,P4)</f>
        <v>0</v>
      </c>
      <c r="O205" s="23">
        <f>I205*0.21</f>
        <v>0</v>
      </c>
      <c r="P205">
        <v>3</v>
      </c>
    </row>
    <row r="206" spans="1:16" x14ac:dyDescent="0.25">
      <c r="A206" s="17" t="s">
        <v>46</v>
      </c>
      <c r="B206" s="17"/>
      <c r="C206" s="17"/>
      <c r="D206" s="17"/>
      <c r="E206" s="19"/>
      <c r="F206" s="17"/>
      <c r="G206" s="17"/>
      <c r="H206" s="17"/>
      <c r="I206" s="17"/>
    </row>
    <row r="207" spans="1:16" x14ac:dyDescent="0.25">
      <c r="A207" s="17" t="s">
        <v>47</v>
      </c>
      <c r="B207" s="17"/>
      <c r="C207" s="17"/>
      <c r="D207" s="17"/>
      <c r="E207" s="24" t="s">
        <v>559</v>
      </c>
      <c r="F207" s="17"/>
      <c r="G207" s="17"/>
      <c r="H207" s="17"/>
      <c r="I207" s="17"/>
    </row>
    <row r="208" spans="1:16" ht="75" x14ac:dyDescent="0.25">
      <c r="A208" s="17" t="s">
        <v>51</v>
      </c>
      <c r="B208" s="17"/>
      <c r="C208" s="17"/>
      <c r="D208" s="17"/>
      <c r="E208" s="19" t="s">
        <v>567</v>
      </c>
      <c r="F208" s="17"/>
      <c r="G208" s="17"/>
      <c r="H208" s="17"/>
      <c r="I208" s="17"/>
    </row>
    <row r="209" spans="1:16" x14ac:dyDescent="0.25">
      <c r="A209" s="17" t="s">
        <v>41</v>
      </c>
      <c r="B209" s="17">
        <v>37</v>
      </c>
      <c r="C209" s="18" t="s">
        <v>568</v>
      </c>
      <c r="D209" s="17" t="s">
        <v>556</v>
      </c>
      <c r="E209" s="19" t="s">
        <v>569</v>
      </c>
      <c r="F209" s="20" t="s">
        <v>380</v>
      </c>
      <c r="G209" s="21">
        <v>3</v>
      </c>
      <c r="H209" s="22">
        <v>0</v>
      </c>
      <c r="I209" s="22">
        <f>ROUND(G209*H209,P4)</f>
        <v>0</v>
      </c>
      <c r="O209" s="23">
        <f>I209*0.21</f>
        <v>0</v>
      </c>
      <c r="P209">
        <v>3</v>
      </c>
    </row>
    <row r="210" spans="1:16" x14ac:dyDescent="0.25">
      <c r="A210" s="17" t="s">
        <v>46</v>
      </c>
      <c r="B210" s="17"/>
      <c r="C210" s="17"/>
      <c r="D210" s="17"/>
      <c r="E210" s="19"/>
      <c r="F210" s="17"/>
      <c r="G210" s="17"/>
      <c r="H210" s="17"/>
      <c r="I210" s="17"/>
    </row>
    <row r="211" spans="1:16" x14ac:dyDescent="0.25">
      <c r="A211" s="17" t="s">
        <v>47</v>
      </c>
      <c r="B211" s="17"/>
      <c r="C211" s="17"/>
      <c r="D211" s="17"/>
      <c r="E211" s="24" t="s">
        <v>570</v>
      </c>
      <c r="F211" s="17"/>
      <c r="G211" s="17"/>
      <c r="H211" s="17"/>
      <c r="I211" s="17"/>
    </row>
    <row r="212" spans="1:16" ht="90" x14ac:dyDescent="0.25">
      <c r="A212" s="17" t="s">
        <v>51</v>
      </c>
      <c r="B212" s="17"/>
      <c r="C212" s="17"/>
      <c r="D212" s="17"/>
      <c r="E212" s="19" t="s">
        <v>571</v>
      </c>
      <c r="F212" s="17"/>
      <c r="G212" s="17"/>
      <c r="H212" s="17"/>
      <c r="I212" s="17"/>
    </row>
    <row r="213" spans="1:16" x14ac:dyDescent="0.25">
      <c r="A213" s="17" t="s">
        <v>41</v>
      </c>
      <c r="B213" s="17">
        <v>38</v>
      </c>
      <c r="C213" s="18" t="s">
        <v>572</v>
      </c>
      <c r="D213" s="17" t="s">
        <v>556</v>
      </c>
      <c r="E213" s="19" t="s">
        <v>573</v>
      </c>
      <c r="F213" s="20" t="s">
        <v>380</v>
      </c>
      <c r="G213" s="21">
        <v>3</v>
      </c>
      <c r="H213" s="22">
        <v>0</v>
      </c>
      <c r="I213" s="22">
        <f>ROUND(G213*H213,P4)</f>
        <v>0</v>
      </c>
      <c r="O213" s="23">
        <f>I213*0.21</f>
        <v>0</v>
      </c>
      <c r="P213">
        <v>3</v>
      </c>
    </row>
    <row r="214" spans="1:16" x14ac:dyDescent="0.25">
      <c r="A214" s="17" t="s">
        <v>46</v>
      </c>
      <c r="B214" s="17"/>
      <c r="C214" s="17"/>
      <c r="D214" s="17"/>
      <c r="E214" s="19"/>
      <c r="F214" s="17"/>
      <c r="G214" s="17"/>
      <c r="H214" s="17"/>
      <c r="I214" s="17"/>
    </row>
    <row r="215" spans="1:16" x14ac:dyDescent="0.25">
      <c r="A215" s="17" t="s">
        <v>47</v>
      </c>
      <c r="B215" s="17"/>
      <c r="C215" s="17"/>
      <c r="D215" s="17"/>
      <c r="E215" s="24" t="s">
        <v>574</v>
      </c>
      <c r="F215" s="17"/>
      <c r="G215" s="17"/>
      <c r="H215" s="17"/>
      <c r="I215" s="17"/>
    </row>
    <row r="216" spans="1:16" ht="30" x14ac:dyDescent="0.25">
      <c r="A216" s="17" t="s">
        <v>51</v>
      </c>
      <c r="B216" s="17"/>
      <c r="C216" s="17"/>
      <c r="D216" s="17"/>
      <c r="E216" s="19" t="s">
        <v>561</v>
      </c>
      <c r="F216" s="17"/>
      <c r="G216" s="17"/>
      <c r="H216" s="17"/>
      <c r="I216" s="17"/>
    </row>
    <row r="217" spans="1:16" x14ac:dyDescent="0.25">
      <c r="A217" s="17" t="s">
        <v>41</v>
      </c>
      <c r="B217" s="17">
        <v>39</v>
      </c>
      <c r="C217" s="18" t="s">
        <v>420</v>
      </c>
      <c r="D217" s="17"/>
      <c r="E217" s="19" t="s">
        <v>421</v>
      </c>
      <c r="F217" s="20" t="s">
        <v>380</v>
      </c>
      <c r="G217" s="21">
        <v>5</v>
      </c>
      <c r="H217" s="22">
        <v>0</v>
      </c>
      <c r="I217" s="22">
        <f>ROUND(G217*H217,P4)</f>
        <v>0</v>
      </c>
      <c r="O217" s="23">
        <f>I217*0.21</f>
        <v>0</v>
      </c>
      <c r="P217">
        <v>3</v>
      </c>
    </row>
    <row r="218" spans="1:16" x14ac:dyDescent="0.25">
      <c r="A218" s="17" t="s">
        <v>46</v>
      </c>
      <c r="B218" s="17"/>
      <c r="C218" s="17"/>
      <c r="D218" s="17"/>
      <c r="E218" s="19"/>
      <c r="F218" s="17"/>
      <c r="G218" s="17"/>
      <c r="H218" s="17"/>
      <c r="I218" s="17"/>
    </row>
    <row r="219" spans="1:16" x14ac:dyDescent="0.25">
      <c r="A219" s="17" t="s">
        <v>47</v>
      </c>
      <c r="B219" s="17"/>
      <c r="C219" s="17"/>
      <c r="D219" s="17"/>
      <c r="E219" s="24" t="s">
        <v>575</v>
      </c>
      <c r="F219" s="17"/>
      <c r="G219" s="17"/>
      <c r="H219" s="17"/>
      <c r="I219" s="17"/>
    </row>
    <row r="220" spans="1:16" x14ac:dyDescent="0.25">
      <c r="A220" s="17" t="s">
        <v>47</v>
      </c>
      <c r="B220" s="17"/>
      <c r="C220" s="17"/>
      <c r="D220" s="17"/>
      <c r="E220" s="24" t="s">
        <v>90</v>
      </c>
      <c r="F220" s="17"/>
      <c r="G220" s="17"/>
      <c r="H220" s="17"/>
      <c r="I220" s="17"/>
    </row>
    <row r="221" spans="1:16" ht="45" x14ac:dyDescent="0.25">
      <c r="A221" s="17" t="s">
        <v>51</v>
      </c>
      <c r="B221" s="17"/>
      <c r="C221" s="17"/>
      <c r="D221" s="17"/>
      <c r="E221" s="19" t="s">
        <v>423</v>
      </c>
      <c r="F221" s="17"/>
      <c r="G221" s="17"/>
      <c r="H221" s="17"/>
      <c r="I221" s="17"/>
    </row>
    <row r="222" spans="1:16" x14ac:dyDescent="0.25">
      <c r="A222" s="14" t="s">
        <v>38</v>
      </c>
      <c r="B222" s="14"/>
      <c r="C222" s="15" t="s">
        <v>576</v>
      </c>
      <c r="D222" s="14"/>
      <c r="E222" s="14" t="s">
        <v>577</v>
      </c>
      <c r="F222" s="14"/>
      <c r="G222" s="14"/>
      <c r="H222" s="14"/>
      <c r="I222" s="16">
        <f>SUMIFS(I223:I244,A223:A244,"P")</f>
        <v>0</v>
      </c>
    </row>
    <row r="223" spans="1:16" ht="30" x14ac:dyDescent="0.25">
      <c r="A223" s="17" t="s">
        <v>41</v>
      </c>
      <c r="B223" s="17">
        <v>40</v>
      </c>
      <c r="C223" s="18" t="s">
        <v>578</v>
      </c>
      <c r="D223" s="17" t="s">
        <v>115</v>
      </c>
      <c r="E223" s="19" t="s">
        <v>579</v>
      </c>
      <c r="F223" s="20" t="s">
        <v>190</v>
      </c>
      <c r="G223" s="21">
        <v>20.07</v>
      </c>
      <c r="H223" s="22">
        <v>0</v>
      </c>
      <c r="I223" s="22">
        <f>ROUND(G223*H223,P4)</f>
        <v>0</v>
      </c>
      <c r="O223" s="23">
        <f>I223*0.21</f>
        <v>0</v>
      </c>
      <c r="P223">
        <v>3</v>
      </c>
    </row>
    <row r="224" spans="1:16" x14ac:dyDescent="0.25">
      <c r="A224" s="17" t="s">
        <v>46</v>
      </c>
      <c r="B224" s="17"/>
      <c r="C224" s="17"/>
      <c r="D224" s="17"/>
      <c r="E224" s="19"/>
      <c r="F224" s="17"/>
      <c r="G224" s="17"/>
      <c r="H224" s="17"/>
      <c r="I224" s="17"/>
    </row>
    <row r="225" spans="1:16" x14ac:dyDescent="0.25">
      <c r="A225" s="17" t="s">
        <v>47</v>
      </c>
      <c r="B225" s="17"/>
      <c r="C225" s="17"/>
      <c r="D225" s="17"/>
      <c r="E225" s="24" t="s">
        <v>580</v>
      </c>
      <c r="F225" s="17"/>
      <c r="G225" s="17"/>
      <c r="H225" s="17"/>
      <c r="I225" s="17"/>
    </row>
    <row r="226" spans="1:16" x14ac:dyDescent="0.25">
      <c r="A226" s="17" t="s">
        <v>47</v>
      </c>
      <c r="B226" s="17"/>
      <c r="C226" s="17"/>
      <c r="D226" s="17"/>
      <c r="E226" s="24" t="s">
        <v>581</v>
      </c>
      <c r="F226" s="17"/>
      <c r="G226" s="17"/>
      <c r="H226" s="17"/>
      <c r="I226" s="17"/>
    </row>
    <row r="227" spans="1:16" ht="60" x14ac:dyDescent="0.25">
      <c r="A227" s="17" t="s">
        <v>51</v>
      </c>
      <c r="B227" s="17"/>
      <c r="C227" s="17"/>
      <c r="D227" s="17"/>
      <c r="E227" s="19" t="s">
        <v>582</v>
      </c>
      <c r="F227" s="17"/>
      <c r="G227" s="17"/>
      <c r="H227" s="17"/>
      <c r="I227" s="17"/>
    </row>
    <row r="228" spans="1:16" ht="30" x14ac:dyDescent="0.25">
      <c r="A228" s="17" t="s">
        <v>41</v>
      </c>
      <c r="B228" s="17">
        <v>41</v>
      </c>
      <c r="C228" s="18" t="s">
        <v>583</v>
      </c>
      <c r="D228" s="17" t="s">
        <v>115</v>
      </c>
      <c r="E228" s="19" t="s">
        <v>584</v>
      </c>
      <c r="F228" s="20" t="s">
        <v>190</v>
      </c>
      <c r="G228" s="21">
        <v>20.07</v>
      </c>
      <c r="H228" s="22">
        <v>0</v>
      </c>
      <c r="I228" s="22">
        <f>ROUND(G228*H228,P4)</f>
        <v>0</v>
      </c>
      <c r="O228" s="23">
        <f>I228*0.21</f>
        <v>0</v>
      </c>
      <c r="P228">
        <v>3</v>
      </c>
    </row>
    <row r="229" spans="1:16" x14ac:dyDescent="0.25">
      <c r="A229" s="17" t="s">
        <v>46</v>
      </c>
      <c r="B229" s="17"/>
      <c r="C229" s="17"/>
      <c r="D229" s="17"/>
      <c r="E229" s="19"/>
      <c r="F229" s="17"/>
      <c r="G229" s="17"/>
      <c r="H229" s="17"/>
      <c r="I229" s="17"/>
    </row>
    <row r="230" spans="1:16" x14ac:dyDescent="0.25">
      <c r="A230" s="17" t="s">
        <v>47</v>
      </c>
      <c r="B230" s="17"/>
      <c r="C230" s="17"/>
      <c r="D230" s="17"/>
      <c r="E230" s="24" t="s">
        <v>585</v>
      </c>
      <c r="F230" s="17"/>
      <c r="G230" s="17"/>
      <c r="H230" s="17"/>
      <c r="I230" s="17"/>
    </row>
    <row r="231" spans="1:16" x14ac:dyDescent="0.25">
      <c r="A231" s="17" t="s">
        <v>47</v>
      </c>
      <c r="B231" s="17"/>
      <c r="C231" s="17"/>
      <c r="D231" s="17"/>
      <c r="E231" s="24" t="s">
        <v>586</v>
      </c>
      <c r="F231" s="17"/>
      <c r="G231" s="17"/>
      <c r="H231" s="17"/>
      <c r="I231" s="17"/>
    </row>
    <row r="232" spans="1:16" x14ac:dyDescent="0.25">
      <c r="A232" s="17" t="s">
        <v>47</v>
      </c>
      <c r="B232" s="17"/>
      <c r="C232" s="17"/>
      <c r="D232" s="17"/>
      <c r="E232" s="24" t="s">
        <v>587</v>
      </c>
      <c r="F232" s="17"/>
      <c r="G232" s="17"/>
      <c r="H232" s="17"/>
      <c r="I232" s="17"/>
    </row>
    <row r="233" spans="1:16" x14ac:dyDescent="0.25">
      <c r="A233" s="17" t="s">
        <v>47</v>
      </c>
      <c r="B233" s="17"/>
      <c r="C233" s="17"/>
      <c r="D233" s="17"/>
      <c r="E233" s="24" t="s">
        <v>588</v>
      </c>
      <c r="F233" s="17"/>
      <c r="G233" s="17"/>
      <c r="H233" s="17"/>
      <c r="I233" s="17"/>
    </row>
    <row r="234" spans="1:16" x14ac:dyDescent="0.25">
      <c r="A234" s="17" t="s">
        <v>47</v>
      </c>
      <c r="B234" s="17"/>
      <c r="C234" s="17"/>
      <c r="D234" s="17"/>
      <c r="E234" s="24" t="s">
        <v>589</v>
      </c>
      <c r="F234" s="17"/>
      <c r="G234" s="17"/>
      <c r="H234" s="17"/>
      <c r="I234" s="17"/>
    </row>
    <row r="235" spans="1:16" x14ac:dyDescent="0.25">
      <c r="A235" s="17" t="s">
        <v>47</v>
      </c>
      <c r="B235" s="17"/>
      <c r="C235" s="17"/>
      <c r="D235" s="17"/>
      <c r="E235" s="24" t="s">
        <v>590</v>
      </c>
      <c r="F235" s="17"/>
      <c r="G235" s="17"/>
      <c r="H235" s="17"/>
      <c r="I235" s="17"/>
    </row>
    <row r="236" spans="1:16" x14ac:dyDescent="0.25">
      <c r="A236" s="17" t="s">
        <v>47</v>
      </c>
      <c r="B236" s="17"/>
      <c r="C236" s="17"/>
      <c r="D236" s="17"/>
      <c r="E236" s="24" t="s">
        <v>591</v>
      </c>
      <c r="F236" s="17"/>
      <c r="G236" s="17"/>
      <c r="H236" s="17"/>
      <c r="I236" s="17"/>
    </row>
    <row r="237" spans="1:16" x14ac:dyDescent="0.25">
      <c r="A237" s="17" t="s">
        <v>47</v>
      </c>
      <c r="B237" s="17"/>
      <c r="C237" s="17"/>
      <c r="D237" s="17"/>
      <c r="E237" s="24" t="s">
        <v>581</v>
      </c>
      <c r="F237" s="17"/>
      <c r="G237" s="17"/>
      <c r="H237" s="17"/>
      <c r="I237" s="17"/>
    </row>
    <row r="238" spans="1:16" ht="60" x14ac:dyDescent="0.25">
      <c r="A238" s="17" t="s">
        <v>51</v>
      </c>
      <c r="B238" s="17"/>
      <c r="C238" s="17"/>
      <c r="D238" s="17"/>
      <c r="E238" s="19" t="s">
        <v>582</v>
      </c>
      <c r="F238" s="17"/>
      <c r="G238" s="17"/>
      <c r="H238" s="17"/>
      <c r="I238" s="17"/>
    </row>
    <row r="239" spans="1:16" x14ac:dyDescent="0.25">
      <c r="A239" s="17" t="s">
        <v>41</v>
      </c>
      <c r="B239" s="17">
        <v>42</v>
      </c>
      <c r="C239" s="18" t="s">
        <v>592</v>
      </c>
      <c r="D239" s="17" t="s">
        <v>115</v>
      </c>
      <c r="E239" s="19" t="s">
        <v>593</v>
      </c>
      <c r="F239" s="20" t="s">
        <v>380</v>
      </c>
      <c r="G239" s="21">
        <v>3</v>
      </c>
      <c r="H239" s="22">
        <v>0</v>
      </c>
      <c r="I239" s="22">
        <f>ROUND(G239*H239,P4)</f>
        <v>0</v>
      </c>
      <c r="O239" s="23">
        <f>I239*0.21</f>
        <v>0</v>
      </c>
      <c r="P239">
        <v>3</v>
      </c>
    </row>
    <row r="240" spans="1:16" x14ac:dyDescent="0.25">
      <c r="A240" s="17" t="s">
        <v>46</v>
      </c>
      <c r="B240" s="17"/>
      <c r="C240" s="17"/>
      <c r="D240" s="17"/>
      <c r="E240" s="19"/>
      <c r="F240" s="17"/>
      <c r="G240" s="17"/>
      <c r="H240" s="17"/>
      <c r="I240" s="17"/>
    </row>
    <row r="241" spans="1:16" x14ac:dyDescent="0.25">
      <c r="A241" s="17" t="s">
        <v>47</v>
      </c>
      <c r="B241" s="17"/>
      <c r="C241" s="17"/>
      <c r="D241" s="17"/>
      <c r="E241" s="24" t="s">
        <v>594</v>
      </c>
      <c r="F241" s="17"/>
      <c r="G241" s="17"/>
      <c r="H241" s="17"/>
      <c r="I241" s="17"/>
    </row>
    <row r="242" spans="1:16" x14ac:dyDescent="0.25">
      <c r="A242" s="17" t="s">
        <v>47</v>
      </c>
      <c r="B242" s="17"/>
      <c r="C242" s="17"/>
      <c r="D242" s="17"/>
      <c r="E242" s="24" t="s">
        <v>595</v>
      </c>
      <c r="F242" s="17"/>
      <c r="G242" s="17"/>
      <c r="H242" s="17"/>
      <c r="I242" s="17"/>
    </row>
    <row r="243" spans="1:16" x14ac:dyDescent="0.25">
      <c r="A243" s="17" t="s">
        <v>47</v>
      </c>
      <c r="B243" s="17"/>
      <c r="C243" s="17"/>
      <c r="D243" s="17"/>
      <c r="E243" s="24" t="s">
        <v>560</v>
      </c>
      <c r="F243" s="17"/>
      <c r="G243" s="17"/>
      <c r="H243" s="17"/>
      <c r="I243" s="17"/>
    </row>
    <row r="244" spans="1:16" ht="45" x14ac:dyDescent="0.25">
      <c r="A244" s="17" t="s">
        <v>51</v>
      </c>
      <c r="B244" s="17"/>
      <c r="C244" s="17"/>
      <c r="D244" s="17"/>
      <c r="E244" s="19" t="s">
        <v>596</v>
      </c>
      <c r="F244" s="17"/>
      <c r="G244" s="17"/>
      <c r="H244" s="17"/>
      <c r="I244" s="17"/>
    </row>
    <row r="245" spans="1:16" x14ac:dyDescent="0.25">
      <c r="A245" s="14" t="s">
        <v>38</v>
      </c>
      <c r="B245" s="14"/>
      <c r="C245" s="15" t="s">
        <v>424</v>
      </c>
      <c r="D245" s="14"/>
      <c r="E245" s="14" t="s">
        <v>425</v>
      </c>
      <c r="F245" s="14"/>
      <c r="G245" s="14"/>
      <c r="H245" s="14"/>
      <c r="I245" s="16">
        <f>SUMIFS(I246:I269,A246:A269,"P")</f>
        <v>0</v>
      </c>
    </row>
    <row r="246" spans="1:16" x14ac:dyDescent="0.25">
      <c r="A246" s="17" t="s">
        <v>41</v>
      </c>
      <c r="B246" s="17">
        <v>43</v>
      </c>
      <c r="C246" s="18" t="s">
        <v>432</v>
      </c>
      <c r="D246" s="17" t="s">
        <v>115</v>
      </c>
      <c r="E246" s="19" t="s">
        <v>433</v>
      </c>
      <c r="F246" s="20" t="s">
        <v>104</v>
      </c>
      <c r="G246" s="21">
        <v>4.3600000000000003</v>
      </c>
      <c r="H246" s="22">
        <v>0</v>
      </c>
      <c r="I246" s="22">
        <f>ROUND(G246*H246,P4)</f>
        <v>0</v>
      </c>
      <c r="O246" s="23">
        <f>I246*0.21</f>
        <v>0</v>
      </c>
      <c r="P246">
        <v>3</v>
      </c>
    </row>
    <row r="247" spans="1:16" x14ac:dyDescent="0.25">
      <c r="A247" s="17" t="s">
        <v>46</v>
      </c>
      <c r="B247" s="17"/>
      <c r="C247" s="17"/>
      <c r="D247" s="17"/>
      <c r="E247" s="19" t="s">
        <v>434</v>
      </c>
      <c r="F247" s="17"/>
      <c r="G247" s="17"/>
      <c r="H247" s="17"/>
      <c r="I247" s="17"/>
    </row>
    <row r="248" spans="1:16" x14ac:dyDescent="0.25">
      <c r="A248" s="17" t="s">
        <v>47</v>
      </c>
      <c r="B248" s="17"/>
      <c r="C248" s="17"/>
      <c r="D248" s="17"/>
      <c r="E248" s="24" t="s">
        <v>597</v>
      </c>
      <c r="F248" s="17"/>
      <c r="G248" s="17"/>
      <c r="H248" s="17"/>
      <c r="I248" s="17"/>
    </row>
    <row r="249" spans="1:16" x14ac:dyDescent="0.25">
      <c r="A249" s="17" t="s">
        <v>47</v>
      </c>
      <c r="B249" s="17"/>
      <c r="C249" s="17"/>
      <c r="D249" s="17"/>
      <c r="E249" s="24" t="s">
        <v>598</v>
      </c>
      <c r="F249" s="17"/>
      <c r="G249" s="17"/>
      <c r="H249" s="17"/>
      <c r="I249" s="17"/>
    </row>
    <row r="250" spans="1:16" ht="60" x14ac:dyDescent="0.25">
      <c r="A250" s="17" t="s">
        <v>51</v>
      </c>
      <c r="B250" s="17"/>
      <c r="C250" s="17"/>
      <c r="D250" s="17"/>
      <c r="E250" s="19" t="s">
        <v>437</v>
      </c>
      <c r="F250" s="17"/>
      <c r="G250" s="17"/>
      <c r="H250" s="17"/>
      <c r="I250" s="17"/>
    </row>
    <row r="251" spans="1:16" x14ac:dyDescent="0.25">
      <c r="A251" s="17" t="s">
        <v>41</v>
      </c>
      <c r="B251" s="17">
        <v>44</v>
      </c>
      <c r="C251" s="18" t="s">
        <v>438</v>
      </c>
      <c r="D251" s="17" t="s">
        <v>115</v>
      </c>
      <c r="E251" s="19" t="s">
        <v>439</v>
      </c>
      <c r="F251" s="20" t="s">
        <v>104</v>
      </c>
      <c r="G251" s="21">
        <v>15.5</v>
      </c>
      <c r="H251" s="22">
        <v>0</v>
      </c>
      <c r="I251" s="22">
        <f>ROUND(G251*H251,P4)</f>
        <v>0</v>
      </c>
      <c r="O251" s="23">
        <f>I251*0.21</f>
        <v>0</v>
      </c>
      <c r="P251">
        <v>3</v>
      </c>
    </row>
    <row r="252" spans="1:16" x14ac:dyDescent="0.25">
      <c r="A252" s="17" t="s">
        <v>46</v>
      </c>
      <c r="B252" s="17"/>
      <c r="C252" s="17"/>
      <c r="D252" s="17"/>
      <c r="E252" s="19" t="s">
        <v>440</v>
      </c>
      <c r="F252" s="17"/>
      <c r="G252" s="17"/>
      <c r="H252" s="17"/>
      <c r="I252" s="17"/>
    </row>
    <row r="253" spans="1:16" x14ac:dyDescent="0.25">
      <c r="A253" s="17" t="s">
        <v>47</v>
      </c>
      <c r="B253" s="17"/>
      <c r="C253" s="17"/>
      <c r="D253" s="17"/>
      <c r="E253" s="24" t="s">
        <v>599</v>
      </c>
      <c r="F253" s="17"/>
      <c r="G253" s="17"/>
      <c r="H253" s="17"/>
      <c r="I253" s="17"/>
    </row>
    <row r="254" spans="1:16" x14ac:dyDescent="0.25">
      <c r="A254" s="17" t="s">
        <v>47</v>
      </c>
      <c r="B254" s="17"/>
      <c r="C254" s="17"/>
      <c r="D254" s="17"/>
      <c r="E254" s="24" t="s">
        <v>600</v>
      </c>
      <c r="F254" s="17"/>
      <c r="G254" s="17"/>
      <c r="H254" s="17"/>
      <c r="I254" s="17"/>
    </row>
    <row r="255" spans="1:16" ht="60" x14ac:dyDescent="0.25">
      <c r="A255" s="17" t="s">
        <v>51</v>
      </c>
      <c r="B255" s="17"/>
      <c r="C255" s="17"/>
      <c r="D255" s="17"/>
      <c r="E255" s="19" t="s">
        <v>437</v>
      </c>
      <c r="F255" s="17"/>
      <c r="G255" s="17"/>
      <c r="H255" s="17"/>
      <c r="I255" s="17"/>
    </row>
    <row r="256" spans="1:16" ht="30" x14ac:dyDescent="0.25">
      <c r="A256" s="17" t="s">
        <v>41</v>
      </c>
      <c r="B256" s="17">
        <v>45</v>
      </c>
      <c r="C256" s="18" t="s">
        <v>443</v>
      </c>
      <c r="D256" s="17" t="s">
        <v>115</v>
      </c>
      <c r="E256" s="19" t="s">
        <v>444</v>
      </c>
      <c r="F256" s="20" t="s">
        <v>104</v>
      </c>
      <c r="G256" s="21">
        <v>37.700000000000003</v>
      </c>
      <c r="H256" s="22">
        <v>0</v>
      </c>
      <c r="I256" s="22">
        <f>ROUND(G256*H256,P4)</f>
        <v>0</v>
      </c>
      <c r="O256" s="23">
        <f>I256*0.21</f>
        <v>0</v>
      </c>
      <c r="P256">
        <v>3</v>
      </c>
    </row>
    <row r="257" spans="1:16" x14ac:dyDescent="0.25">
      <c r="A257" s="17" t="s">
        <v>46</v>
      </c>
      <c r="B257" s="17"/>
      <c r="C257" s="17"/>
      <c r="D257" s="17"/>
      <c r="E257" s="19" t="s">
        <v>445</v>
      </c>
      <c r="F257" s="17"/>
      <c r="G257" s="17"/>
      <c r="H257" s="17"/>
      <c r="I257" s="17"/>
    </row>
    <row r="258" spans="1:16" x14ac:dyDescent="0.25">
      <c r="A258" s="17" t="s">
        <v>47</v>
      </c>
      <c r="B258" s="17"/>
      <c r="C258" s="17"/>
      <c r="D258" s="17"/>
      <c r="E258" s="24" t="s">
        <v>601</v>
      </c>
      <c r="F258" s="17"/>
      <c r="G258" s="17"/>
      <c r="H258" s="17"/>
      <c r="I258" s="17"/>
    </row>
    <row r="259" spans="1:16" x14ac:dyDescent="0.25">
      <c r="A259" s="17" t="s">
        <v>47</v>
      </c>
      <c r="B259" s="17"/>
      <c r="C259" s="17"/>
      <c r="D259" s="17"/>
      <c r="E259" s="24" t="s">
        <v>602</v>
      </c>
      <c r="F259" s="17"/>
      <c r="G259" s="17"/>
      <c r="H259" s="17"/>
      <c r="I259" s="17"/>
    </row>
    <row r="260" spans="1:16" x14ac:dyDescent="0.25">
      <c r="A260" s="17" t="s">
        <v>47</v>
      </c>
      <c r="B260" s="17"/>
      <c r="C260" s="17"/>
      <c r="D260" s="17"/>
      <c r="E260" s="24" t="s">
        <v>446</v>
      </c>
      <c r="F260" s="17"/>
      <c r="G260" s="17"/>
      <c r="H260" s="17"/>
      <c r="I260" s="17"/>
    </row>
    <row r="261" spans="1:16" x14ac:dyDescent="0.25">
      <c r="A261" s="17" t="s">
        <v>47</v>
      </c>
      <c r="B261" s="17"/>
      <c r="C261" s="17"/>
      <c r="D261" s="17"/>
      <c r="E261" s="24" t="s">
        <v>603</v>
      </c>
      <c r="F261" s="17"/>
      <c r="G261" s="17"/>
      <c r="H261" s="17"/>
      <c r="I261" s="17"/>
    </row>
    <row r="262" spans="1:16" ht="60" x14ac:dyDescent="0.25">
      <c r="A262" s="17" t="s">
        <v>51</v>
      </c>
      <c r="B262" s="17"/>
      <c r="C262" s="17"/>
      <c r="D262" s="17"/>
      <c r="E262" s="19" t="s">
        <v>437</v>
      </c>
      <c r="F262" s="17"/>
      <c r="G262" s="17"/>
      <c r="H262" s="17"/>
      <c r="I262" s="17"/>
    </row>
    <row r="263" spans="1:16" x14ac:dyDescent="0.25">
      <c r="A263" s="17" t="s">
        <v>41</v>
      </c>
      <c r="B263" s="17">
        <v>46</v>
      </c>
      <c r="C263" s="18" t="s">
        <v>604</v>
      </c>
      <c r="D263" s="17" t="s">
        <v>115</v>
      </c>
      <c r="E263" s="19" t="s">
        <v>605</v>
      </c>
      <c r="F263" s="20" t="s">
        <v>104</v>
      </c>
      <c r="G263" s="21">
        <v>15</v>
      </c>
      <c r="H263" s="22">
        <v>0</v>
      </c>
      <c r="I263" s="22">
        <f>ROUND(G263*H263,P4)</f>
        <v>0</v>
      </c>
      <c r="O263" s="23">
        <f>I263*0.21</f>
        <v>0</v>
      </c>
      <c r="P263">
        <v>3</v>
      </c>
    </row>
    <row r="264" spans="1:16" x14ac:dyDescent="0.25">
      <c r="A264" s="17" t="s">
        <v>46</v>
      </c>
      <c r="B264" s="17"/>
      <c r="C264" s="17"/>
      <c r="D264" s="17"/>
      <c r="E264" s="19" t="s">
        <v>606</v>
      </c>
      <c r="F264" s="17"/>
      <c r="G264" s="17"/>
      <c r="H264" s="17"/>
      <c r="I264" s="17"/>
    </row>
    <row r="265" spans="1:16" x14ac:dyDescent="0.25">
      <c r="A265" s="17" t="s">
        <v>47</v>
      </c>
      <c r="B265" s="17"/>
      <c r="C265" s="17"/>
      <c r="D265" s="17"/>
      <c r="E265" s="24" t="s">
        <v>607</v>
      </c>
      <c r="F265" s="17"/>
      <c r="G265" s="17"/>
      <c r="H265" s="17"/>
      <c r="I265" s="17"/>
    </row>
    <row r="266" spans="1:16" x14ac:dyDescent="0.25">
      <c r="A266" s="17" t="s">
        <v>47</v>
      </c>
      <c r="B266" s="17"/>
      <c r="C266" s="17"/>
      <c r="D266" s="17"/>
      <c r="E266" s="24" t="s">
        <v>608</v>
      </c>
      <c r="F266" s="17"/>
      <c r="G266" s="17"/>
      <c r="H266" s="17"/>
      <c r="I266" s="17"/>
    </row>
    <row r="267" spans="1:16" x14ac:dyDescent="0.25">
      <c r="A267" s="17" t="s">
        <v>47</v>
      </c>
      <c r="B267" s="17"/>
      <c r="C267" s="17"/>
      <c r="D267" s="17"/>
      <c r="E267" s="24" t="s">
        <v>609</v>
      </c>
      <c r="F267" s="17"/>
      <c r="G267" s="17"/>
      <c r="H267" s="17"/>
      <c r="I267" s="17"/>
    </row>
    <row r="268" spans="1:16" x14ac:dyDescent="0.25">
      <c r="A268" s="17" t="s">
        <v>47</v>
      </c>
      <c r="B268" s="17"/>
      <c r="C268" s="17"/>
      <c r="D268" s="17"/>
      <c r="E268" s="24" t="s">
        <v>610</v>
      </c>
      <c r="F268" s="17"/>
      <c r="G268" s="17"/>
      <c r="H268" s="17"/>
      <c r="I268" s="17"/>
    </row>
    <row r="269" spans="1:16" ht="60" x14ac:dyDescent="0.25">
      <c r="A269" s="17" t="s">
        <v>51</v>
      </c>
      <c r="B269" s="17"/>
      <c r="C269" s="17"/>
      <c r="D269" s="17"/>
      <c r="E269" s="19" t="s">
        <v>437</v>
      </c>
      <c r="F269" s="17"/>
      <c r="G269" s="17"/>
      <c r="H269" s="17"/>
      <c r="I269" s="17"/>
    </row>
    <row r="270" spans="1:16" x14ac:dyDescent="0.25">
      <c r="A270" s="14" t="s">
        <v>38</v>
      </c>
      <c r="B270" s="14"/>
      <c r="C270" s="15" t="s">
        <v>611</v>
      </c>
      <c r="D270" s="14"/>
      <c r="E270" s="14" t="s">
        <v>612</v>
      </c>
      <c r="F270" s="14"/>
      <c r="G270" s="14"/>
      <c r="H270" s="14"/>
      <c r="I270" s="16">
        <f>SUMIFS(I271:I282,A271:A282,"P")</f>
        <v>0</v>
      </c>
    </row>
    <row r="271" spans="1:16" x14ac:dyDescent="0.25">
      <c r="A271" s="17" t="s">
        <v>41</v>
      </c>
      <c r="B271" s="17">
        <v>47</v>
      </c>
      <c r="C271" s="18" t="s">
        <v>613</v>
      </c>
      <c r="D271" s="17" t="s">
        <v>477</v>
      </c>
      <c r="E271" s="19" t="s">
        <v>614</v>
      </c>
      <c r="F271" s="20" t="s">
        <v>104</v>
      </c>
      <c r="G271" s="21">
        <v>52.9</v>
      </c>
      <c r="H271" s="22">
        <v>0</v>
      </c>
      <c r="I271" s="22">
        <f>ROUND(G271*H271,P4)</f>
        <v>0</v>
      </c>
      <c r="O271" s="23">
        <f>I271*0.21</f>
        <v>0</v>
      </c>
      <c r="P271">
        <v>3</v>
      </c>
    </row>
    <row r="272" spans="1:16" x14ac:dyDescent="0.25">
      <c r="A272" s="17" t="s">
        <v>46</v>
      </c>
      <c r="B272" s="17"/>
      <c r="C272" s="17"/>
      <c r="D272" s="17"/>
      <c r="E272" s="19"/>
      <c r="F272" s="17"/>
      <c r="G272" s="17"/>
      <c r="H272" s="17"/>
      <c r="I272" s="17"/>
    </row>
    <row r="273" spans="1:16" x14ac:dyDescent="0.25">
      <c r="A273" s="17" t="s">
        <v>47</v>
      </c>
      <c r="B273" s="17"/>
      <c r="C273" s="17"/>
      <c r="D273" s="17"/>
      <c r="E273" s="24" t="s">
        <v>479</v>
      </c>
      <c r="F273" s="17"/>
      <c r="G273" s="17"/>
      <c r="H273" s="17"/>
      <c r="I273" s="17"/>
    </row>
    <row r="274" spans="1:16" ht="30" x14ac:dyDescent="0.25">
      <c r="A274" s="17" t="s">
        <v>51</v>
      </c>
      <c r="B274" s="17"/>
      <c r="C274" s="17"/>
      <c r="D274" s="17"/>
      <c r="E274" s="19" t="s">
        <v>615</v>
      </c>
      <c r="F274" s="17"/>
      <c r="G274" s="17"/>
      <c r="H274" s="17"/>
      <c r="I274" s="17"/>
    </row>
    <row r="275" spans="1:16" x14ac:dyDescent="0.25">
      <c r="A275" s="17" t="s">
        <v>41</v>
      </c>
      <c r="B275" s="17">
        <v>48</v>
      </c>
      <c r="C275" s="18" t="s">
        <v>616</v>
      </c>
      <c r="D275" s="17" t="s">
        <v>477</v>
      </c>
      <c r="E275" s="19" t="s">
        <v>617</v>
      </c>
      <c r="F275" s="20" t="s">
        <v>104</v>
      </c>
      <c r="G275" s="21">
        <v>52.9</v>
      </c>
      <c r="H275" s="22">
        <v>0</v>
      </c>
      <c r="I275" s="22">
        <f>ROUND(G275*H275,P4)</f>
        <v>0</v>
      </c>
      <c r="O275" s="23">
        <f>I275*0.21</f>
        <v>0</v>
      </c>
      <c r="P275">
        <v>3</v>
      </c>
    </row>
    <row r="276" spans="1:16" x14ac:dyDescent="0.25">
      <c r="A276" s="17" t="s">
        <v>46</v>
      </c>
      <c r="B276" s="17"/>
      <c r="C276" s="17"/>
      <c r="D276" s="17"/>
      <c r="E276" s="19"/>
      <c r="F276" s="17"/>
      <c r="G276" s="17"/>
      <c r="H276" s="17"/>
      <c r="I276" s="17"/>
    </row>
    <row r="277" spans="1:16" x14ac:dyDescent="0.25">
      <c r="A277" s="17" t="s">
        <v>47</v>
      </c>
      <c r="B277" s="17"/>
      <c r="C277" s="17"/>
      <c r="D277" s="17"/>
      <c r="E277" s="24" t="s">
        <v>479</v>
      </c>
      <c r="F277" s="17"/>
      <c r="G277" s="17"/>
      <c r="H277" s="17"/>
      <c r="I277" s="17"/>
    </row>
    <row r="278" spans="1:16" ht="30" x14ac:dyDescent="0.25">
      <c r="A278" s="17" t="s">
        <v>51</v>
      </c>
      <c r="B278" s="17"/>
      <c r="C278" s="17"/>
      <c r="D278" s="17"/>
      <c r="E278" s="19" t="s">
        <v>615</v>
      </c>
      <c r="F278" s="17"/>
      <c r="G278" s="17"/>
      <c r="H278" s="17"/>
      <c r="I278" s="17"/>
    </row>
    <row r="279" spans="1:16" x14ac:dyDescent="0.25">
      <c r="A279" s="17" t="s">
        <v>41</v>
      </c>
      <c r="B279" s="17">
        <v>49</v>
      </c>
      <c r="C279" s="18" t="s">
        <v>618</v>
      </c>
      <c r="D279" s="17" t="s">
        <v>477</v>
      </c>
      <c r="E279" s="19" t="s">
        <v>619</v>
      </c>
      <c r="F279" s="20" t="s">
        <v>104</v>
      </c>
      <c r="G279" s="21">
        <v>52.9</v>
      </c>
      <c r="H279" s="22">
        <v>0</v>
      </c>
      <c r="I279" s="22">
        <f>ROUND(G279*H279,P4)</f>
        <v>0</v>
      </c>
      <c r="O279" s="23">
        <f>I279*0.21</f>
        <v>0</v>
      </c>
      <c r="P279">
        <v>3</v>
      </c>
    </row>
    <row r="280" spans="1:16" x14ac:dyDescent="0.25">
      <c r="A280" s="17" t="s">
        <v>46</v>
      </c>
      <c r="B280" s="17"/>
      <c r="C280" s="17"/>
      <c r="D280" s="17"/>
      <c r="E280" s="19"/>
      <c r="F280" s="17"/>
      <c r="G280" s="17"/>
      <c r="H280" s="17"/>
      <c r="I280" s="17"/>
    </row>
    <row r="281" spans="1:16" x14ac:dyDescent="0.25">
      <c r="A281" s="17" t="s">
        <v>47</v>
      </c>
      <c r="B281" s="17"/>
      <c r="C281" s="17"/>
      <c r="D281" s="17"/>
      <c r="E281" s="24" t="s">
        <v>479</v>
      </c>
      <c r="F281" s="17"/>
      <c r="G281" s="17"/>
      <c r="H281" s="17"/>
      <c r="I281" s="17"/>
    </row>
    <row r="282" spans="1:16" ht="30" x14ac:dyDescent="0.25">
      <c r="A282" s="17" t="s">
        <v>51</v>
      </c>
      <c r="B282" s="17"/>
      <c r="C282" s="17"/>
      <c r="D282" s="17"/>
      <c r="E282" s="19" t="s">
        <v>615</v>
      </c>
      <c r="F282" s="17"/>
      <c r="G282" s="17"/>
      <c r="H282" s="17"/>
      <c r="I282" s="17"/>
    </row>
    <row r="283" spans="1:16" x14ac:dyDescent="0.25">
      <c r="A283" s="14" t="s">
        <v>38</v>
      </c>
      <c r="B283" s="14"/>
      <c r="C283" s="15" t="s">
        <v>620</v>
      </c>
      <c r="D283" s="14"/>
      <c r="E283" s="14" t="s">
        <v>621</v>
      </c>
      <c r="F283" s="14"/>
      <c r="G283" s="14"/>
      <c r="H283" s="14"/>
      <c r="I283" s="16">
        <f>SUMIFS(I284:I288,A284:A288,"P")</f>
        <v>0</v>
      </c>
    </row>
    <row r="284" spans="1:16" x14ac:dyDescent="0.25">
      <c r="A284" s="17" t="s">
        <v>41</v>
      </c>
      <c r="B284" s="17">
        <v>50</v>
      </c>
      <c r="C284" s="18" t="s">
        <v>622</v>
      </c>
      <c r="D284" s="17" t="s">
        <v>477</v>
      </c>
      <c r="E284" s="19" t="s">
        <v>623</v>
      </c>
      <c r="F284" s="20" t="s">
        <v>104</v>
      </c>
      <c r="G284" s="21">
        <v>52.9</v>
      </c>
      <c r="H284" s="22">
        <v>0</v>
      </c>
      <c r="I284" s="22">
        <f>ROUND(G284*H284,P4)</f>
        <v>0</v>
      </c>
      <c r="O284" s="23">
        <f>I284*0.21</f>
        <v>0</v>
      </c>
      <c r="P284">
        <v>3</v>
      </c>
    </row>
    <row r="285" spans="1:16" x14ac:dyDescent="0.25">
      <c r="A285" s="17" t="s">
        <v>46</v>
      </c>
      <c r="B285" s="17"/>
      <c r="C285" s="17"/>
      <c r="D285" s="17"/>
      <c r="E285" s="19" t="s">
        <v>624</v>
      </c>
      <c r="F285" s="17"/>
      <c r="G285" s="17"/>
      <c r="H285" s="17"/>
      <c r="I285" s="17"/>
    </row>
    <row r="286" spans="1:16" x14ac:dyDescent="0.25">
      <c r="A286" s="17" t="s">
        <v>47</v>
      </c>
      <c r="B286" s="17"/>
      <c r="C286" s="17"/>
      <c r="D286" s="17"/>
      <c r="E286" s="24" t="s">
        <v>625</v>
      </c>
      <c r="F286" s="17"/>
      <c r="G286" s="17"/>
      <c r="H286" s="17"/>
      <c r="I286" s="17"/>
    </row>
    <row r="287" spans="1:16" x14ac:dyDescent="0.25">
      <c r="A287" s="17" t="s">
        <v>47</v>
      </c>
      <c r="B287" s="17"/>
      <c r="C287" s="17"/>
      <c r="D287" s="17"/>
      <c r="E287" s="24" t="s">
        <v>626</v>
      </c>
      <c r="F287" s="17"/>
      <c r="G287" s="17"/>
      <c r="H287" s="17"/>
      <c r="I287" s="17"/>
    </row>
    <row r="288" spans="1:16" ht="45" x14ac:dyDescent="0.25">
      <c r="A288" s="17" t="s">
        <v>51</v>
      </c>
      <c r="B288" s="17"/>
      <c r="C288" s="17"/>
      <c r="D288" s="17"/>
      <c r="E288" s="19" t="s">
        <v>627</v>
      </c>
      <c r="F288" s="17"/>
      <c r="G288" s="17"/>
      <c r="H288" s="17"/>
      <c r="I288"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15"/>
  <sheetViews>
    <sheetView topLeftCell="B1" workbookViewId="0">
      <selection activeCell="E5" sqref="E5:E6"/>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15</v>
      </c>
      <c r="I3" s="13">
        <f>SUMIFS(I8:I115,A8:A115,"SD")</f>
        <v>0</v>
      </c>
      <c r="O3">
        <v>0</v>
      </c>
      <c r="P3">
        <v>2</v>
      </c>
    </row>
    <row r="4" spans="1:16" x14ac:dyDescent="0.25">
      <c r="A4" t="s">
        <v>26</v>
      </c>
      <c r="B4" s="11" t="s">
        <v>27</v>
      </c>
      <c r="C4" s="49" t="s">
        <v>15</v>
      </c>
      <c r="D4" s="50"/>
      <c r="E4" s="11" t="str">
        <f>Rekapitulace!B12</f>
        <v>CYKLOSTEZKA - Veřejné osvětlení - větev H v km 0,375 00 - 0,498 38</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39</v>
      </c>
      <c r="D8" s="14"/>
      <c r="E8" s="14" t="s">
        <v>40</v>
      </c>
      <c r="F8" s="14"/>
      <c r="G8" s="14"/>
      <c r="H8" s="14"/>
      <c r="I8" s="16">
        <f>SUMIFS(I9:I13,A9:A13,"P")</f>
        <v>0</v>
      </c>
    </row>
    <row r="9" spans="1:16" x14ac:dyDescent="0.25">
      <c r="A9" s="17" t="s">
        <v>41</v>
      </c>
      <c r="B9" s="17">
        <v>1</v>
      </c>
      <c r="C9" s="18" t="s">
        <v>42</v>
      </c>
      <c r="D9" s="17" t="s">
        <v>43</v>
      </c>
      <c r="E9" s="19" t="s">
        <v>44</v>
      </c>
      <c r="F9" s="20" t="s">
        <v>45</v>
      </c>
      <c r="G9" s="21">
        <v>18.399999999999999</v>
      </c>
      <c r="H9" s="22">
        <v>0</v>
      </c>
      <c r="I9" s="22">
        <f>ROUND(G9*H9,P4)</f>
        <v>0</v>
      </c>
      <c r="O9" s="23">
        <f>I9*0.21</f>
        <v>0</v>
      </c>
      <c r="P9">
        <v>3</v>
      </c>
    </row>
    <row r="10" spans="1:16" x14ac:dyDescent="0.25">
      <c r="A10" s="17" t="s">
        <v>46</v>
      </c>
      <c r="B10" s="17"/>
      <c r="C10" s="17"/>
      <c r="D10" s="17"/>
      <c r="E10" s="19"/>
      <c r="F10" s="17"/>
      <c r="G10" s="17"/>
      <c r="H10" s="17"/>
      <c r="I10" s="17"/>
    </row>
    <row r="11" spans="1:16" x14ac:dyDescent="0.25">
      <c r="A11" s="17" t="s">
        <v>47</v>
      </c>
      <c r="B11" s="17"/>
      <c r="C11" s="17"/>
      <c r="D11" s="17"/>
      <c r="E11" s="24" t="s">
        <v>628</v>
      </c>
      <c r="F11" s="17"/>
      <c r="G11" s="17"/>
      <c r="H11" s="17"/>
      <c r="I11" s="17"/>
    </row>
    <row r="12" spans="1:16" x14ac:dyDescent="0.25">
      <c r="A12" s="17" t="s">
        <v>47</v>
      </c>
      <c r="B12" s="17"/>
      <c r="C12" s="17"/>
      <c r="D12" s="17"/>
      <c r="E12" s="24" t="s">
        <v>629</v>
      </c>
      <c r="F12" s="17"/>
      <c r="G12" s="17"/>
      <c r="H12" s="17"/>
      <c r="I12" s="17"/>
    </row>
    <row r="13" spans="1:16" ht="30" x14ac:dyDescent="0.25">
      <c r="A13" s="17" t="s">
        <v>51</v>
      </c>
      <c r="B13" s="17"/>
      <c r="C13" s="17"/>
      <c r="D13" s="17"/>
      <c r="E13" s="19" t="s">
        <v>52</v>
      </c>
      <c r="F13" s="17"/>
      <c r="G13" s="17"/>
      <c r="H13" s="17"/>
      <c r="I13" s="17"/>
    </row>
    <row r="14" spans="1:16" x14ac:dyDescent="0.25">
      <c r="A14" s="14" t="s">
        <v>38</v>
      </c>
      <c r="B14" s="14"/>
      <c r="C14" s="15" t="s">
        <v>144</v>
      </c>
      <c r="D14" s="14"/>
      <c r="E14" s="14" t="s">
        <v>145</v>
      </c>
      <c r="F14" s="14"/>
      <c r="G14" s="14"/>
      <c r="H14" s="14"/>
      <c r="I14" s="16">
        <f>SUMIFS(I15:I19,A15:A19,"P")</f>
        <v>0</v>
      </c>
    </row>
    <row r="15" spans="1:16" x14ac:dyDescent="0.25">
      <c r="A15" s="17" t="s">
        <v>41</v>
      </c>
      <c r="B15" s="17">
        <v>2</v>
      </c>
      <c r="C15" s="18" t="s">
        <v>146</v>
      </c>
      <c r="D15" s="17" t="s">
        <v>43</v>
      </c>
      <c r="E15" s="19" t="s">
        <v>147</v>
      </c>
      <c r="F15" s="20" t="s">
        <v>45</v>
      </c>
      <c r="G15" s="21">
        <v>18.399999999999999</v>
      </c>
      <c r="H15" s="22">
        <v>0</v>
      </c>
      <c r="I15" s="22">
        <f>ROUND(G15*H15,P4)</f>
        <v>0</v>
      </c>
      <c r="O15" s="23">
        <f>I15*0.21</f>
        <v>0</v>
      </c>
      <c r="P15">
        <v>3</v>
      </c>
    </row>
    <row r="16" spans="1:16" x14ac:dyDescent="0.25">
      <c r="A16" s="17" t="s">
        <v>46</v>
      </c>
      <c r="B16" s="17"/>
      <c r="C16" s="17"/>
      <c r="D16" s="17"/>
      <c r="E16" s="19"/>
      <c r="F16" s="17"/>
      <c r="G16" s="17"/>
      <c r="H16" s="17"/>
      <c r="I16" s="17"/>
    </row>
    <row r="17" spans="1:16" x14ac:dyDescent="0.25">
      <c r="A17" s="17" t="s">
        <v>47</v>
      </c>
      <c r="B17" s="17"/>
      <c r="C17" s="17"/>
      <c r="D17" s="17"/>
      <c r="E17" s="24" t="s">
        <v>630</v>
      </c>
      <c r="F17" s="17"/>
      <c r="G17" s="17"/>
      <c r="H17" s="17"/>
      <c r="I17" s="17"/>
    </row>
    <row r="18" spans="1:16" x14ac:dyDescent="0.25">
      <c r="A18" s="17" t="s">
        <v>47</v>
      </c>
      <c r="B18" s="17"/>
      <c r="C18" s="17"/>
      <c r="D18" s="17"/>
      <c r="E18" s="24" t="s">
        <v>629</v>
      </c>
      <c r="F18" s="17"/>
      <c r="G18" s="17"/>
      <c r="H18" s="17"/>
      <c r="I18" s="17"/>
    </row>
    <row r="19" spans="1:16" ht="409.5" x14ac:dyDescent="0.25">
      <c r="A19" s="17" t="s">
        <v>51</v>
      </c>
      <c r="B19" s="17"/>
      <c r="C19" s="17"/>
      <c r="D19" s="17"/>
      <c r="E19" s="19" t="s">
        <v>152</v>
      </c>
      <c r="F19" s="17"/>
      <c r="G19" s="17"/>
      <c r="H19" s="17"/>
      <c r="I19" s="17"/>
    </row>
    <row r="20" spans="1:16" x14ac:dyDescent="0.25">
      <c r="A20" s="14" t="s">
        <v>38</v>
      </c>
      <c r="B20" s="14"/>
      <c r="C20" s="15" t="s">
        <v>214</v>
      </c>
      <c r="D20" s="14"/>
      <c r="E20" s="14" t="s">
        <v>215</v>
      </c>
      <c r="F20" s="14"/>
      <c r="G20" s="14"/>
      <c r="H20" s="14"/>
      <c r="I20" s="16">
        <f>SUMIFS(I21:I25,A21:A25,"P")</f>
        <v>0</v>
      </c>
    </row>
    <row r="21" spans="1:16" x14ac:dyDescent="0.25">
      <c r="A21" s="17" t="s">
        <v>41</v>
      </c>
      <c r="B21" s="17">
        <v>3</v>
      </c>
      <c r="C21" s="18" t="s">
        <v>216</v>
      </c>
      <c r="D21" s="17" t="s">
        <v>115</v>
      </c>
      <c r="E21" s="19" t="s">
        <v>217</v>
      </c>
      <c r="F21" s="20" t="s">
        <v>190</v>
      </c>
      <c r="G21" s="21">
        <v>48.83</v>
      </c>
      <c r="H21" s="22">
        <v>0</v>
      </c>
      <c r="I21" s="22">
        <f>ROUND(G21*H21,P4)</f>
        <v>0</v>
      </c>
      <c r="O21" s="23">
        <f>I21*0.21</f>
        <v>0</v>
      </c>
      <c r="P21">
        <v>3</v>
      </c>
    </row>
    <row r="22" spans="1:16" x14ac:dyDescent="0.25">
      <c r="A22" s="17" t="s">
        <v>46</v>
      </c>
      <c r="B22" s="17"/>
      <c r="C22" s="17"/>
      <c r="D22" s="17"/>
      <c r="E22" s="19"/>
      <c r="F22" s="17"/>
      <c r="G22" s="17"/>
      <c r="H22" s="17"/>
      <c r="I22" s="17"/>
    </row>
    <row r="23" spans="1:16" x14ac:dyDescent="0.25">
      <c r="A23" s="17" t="s">
        <v>47</v>
      </c>
      <c r="B23" s="17"/>
      <c r="C23" s="17"/>
      <c r="D23" s="17"/>
      <c r="E23" s="24" t="s">
        <v>631</v>
      </c>
      <c r="F23" s="17"/>
      <c r="G23" s="17"/>
      <c r="H23" s="17"/>
      <c r="I23" s="17"/>
    </row>
    <row r="24" spans="1:16" x14ac:dyDescent="0.25">
      <c r="A24" s="17" t="s">
        <v>47</v>
      </c>
      <c r="B24" s="17"/>
      <c r="C24" s="17"/>
      <c r="D24" s="17"/>
      <c r="E24" s="24" t="s">
        <v>632</v>
      </c>
      <c r="F24" s="17"/>
      <c r="G24" s="17"/>
      <c r="H24" s="17"/>
      <c r="I24" s="17"/>
    </row>
    <row r="25" spans="1:16" ht="30" x14ac:dyDescent="0.25">
      <c r="A25" s="17" t="s">
        <v>51</v>
      </c>
      <c r="B25" s="17"/>
      <c r="C25" s="17"/>
      <c r="D25" s="17"/>
      <c r="E25" s="19" t="s">
        <v>222</v>
      </c>
      <c r="F25" s="17"/>
      <c r="G25" s="17"/>
      <c r="H25" s="17"/>
      <c r="I25" s="17"/>
    </row>
    <row r="26" spans="1:16" x14ac:dyDescent="0.25">
      <c r="A26" s="14" t="s">
        <v>38</v>
      </c>
      <c r="B26" s="14"/>
      <c r="C26" s="15" t="s">
        <v>257</v>
      </c>
      <c r="D26" s="14"/>
      <c r="E26" s="14" t="s">
        <v>258</v>
      </c>
      <c r="F26" s="14"/>
      <c r="G26" s="14"/>
      <c r="H26" s="14"/>
      <c r="I26" s="16">
        <f>SUMIFS(I27:I31,A27:A31,"P")</f>
        <v>0</v>
      </c>
    </row>
    <row r="27" spans="1:16" x14ac:dyDescent="0.25">
      <c r="A27" s="17" t="s">
        <v>41</v>
      </c>
      <c r="B27" s="17">
        <v>4</v>
      </c>
      <c r="C27" s="18" t="s">
        <v>633</v>
      </c>
      <c r="D27" s="17" t="s">
        <v>115</v>
      </c>
      <c r="E27" s="19" t="s">
        <v>634</v>
      </c>
      <c r="F27" s="20" t="s">
        <v>45</v>
      </c>
      <c r="G27" s="21">
        <v>6.59</v>
      </c>
      <c r="H27" s="22">
        <v>0</v>
      </c>
      <c r="I27" s="22">
        <f>ROUND(G27*H27,P4)</f>
        <v>0</v>
      </c>
      <c r="O27" s="23">
        <f>I27*0.21</f>
        <v>0</v>
      </c>
      <c r="P27">
        <v>3</v>
      </c>
    </row>
    <row r="28" spans="1:16" x14ac:dyDescent="0.25">
      <c r="A28" s="17" t="s">
        <v>46</v>
      </c>
      <c r="B28" s="17"/>
      <c r="C28" s="17"/>
      <c r="D28" s="17"/>
      <c r="E28" s="19"/>
      <c r="F28" s="17"/>
      <c r="G28" s="17"/>
      <c r="H28" s="17"/>
      <c r="I28" s="17"/>
    </row>
    <row r="29" spans="1:16" x14ac:dyDescent="0.25">
      <c r="A29" s="17" t="s">
        <v>47</v>
      </c>
      <c r="B29" s="17"/>
      <c r="C29" s="17"/>
      <c r="D29" s="17"/>
      <c r="E29" s="24" t="s">
        <v>635</v>
      </c>
      <c r="F29" s="17"/>
      <c r="G29" s="17"/>
      <c r="H29" s="17"/>
      <c r="I29" s="17"/>
    </row>
    <row r="30" spans="1:16" x14ac:dyDescent="0.25">
      <c r="A30" s="17" t="s">
        <v>47</v>
      </c>
      <c r="B30" s="17"/>
      <c r="C30" s="17"/>
      <c r="D30" s="17"/>
      <c r="E30" s="24" t="s">
        <v>636</v>
      </c>
      <c r="F30" s="17"/>
      <c r="G30" s="17"/>
      <c r="H30" s="17"/>
      <c r="I30" s="17"/>
    </row>
    <row r="31" spans="1:16" ht="409.5" x14ac:dyDescent="0.25">
      <c r="A31" s="17" t="s">
        <v>51</v>
      </c>
      <c r="B31" s="17"/>
      <c r="C31" s="17"/>
      <c r="D31" s="17"/>
      <c r="E31" s="19" t="s">
        <v>264</v>
      </c>
      <c r="F31" s="17"/>
      <c r="G31" s="17"/>
      <c r="H31" s="17"/>
      <c r="I31" s="17"/>
    </row>
    <row r="32" spans="1:16" x14ac:dyDescent="0.25">
      <c r="A32" s="14" t="s">
        <v>38</v>
      </c>
      <c r="B32" s="14"/>
      <c r="C32" s="15" t="s">
        <v>637</v>
      </c>
      <c r="D32" s="14"/>
      <c r="E32" s="14" t="s">
        <v>638</v>
      </c>
      <c r="F32" s="14"/>
      <c r="G32" s="14"/>
      <c r="H32" s="14"/>
      <c r="I32" s="16">
        <f>SUMIFS(I33:I42,A33:A42,"P")</f>
        <v>0</v>
      </c>
    </row>
    <row r="33" spans="1:16" x14ac:dyDescent="0.25">
      <c r="A33" s="17" t="s">
        <v>41</v>
      </c>
      <c r="B33" s="17">
        <v>5</v>
      </c>
      <c r="C33" s="18" t="s">
        <v>639</v>
      </c>
      <c r="D33" s="17" t="s">
        <v>640</v>
      </c>
      <c r="E33" s="19" t="s">
        <v>641</v>
      </c>
      <c r="F33" s="20" t="s">
        <v>104</v>
      </c>
      <c r="G33" s="21">
        <v>140</v>
      </c>
      <c r="H33" s="22">
        <v>0</v>
      </c>
      <c r="I33" s="22">
        <f>ROUND(G33*H33,P4)</f>
        <v>0</v>
      </c>
      <c r="O33" s="23">
        <f>I33*0.21</f>
        <v>0</v>
      </c>
      <c r="P33">
        <v>3</v>
      </c>
    </row>
    <row r="34" spans="1:16" x14ac:dyDescent="0.25">
      <c r="A34" s="17" t="s">
        <v>46</v>
      </c>
      <c r="B34" s="17"/>
      <c r="C34" s="17"/>
      <c r="D34" s="17"/>
      <c r="E34" s="19"/>
      <c r="F34" s="17"/>
      <c r="G34" s="17"/>
      <c r="H34" s="17"/>
      <c r="I34" s="17"/>
    </row>
    <row r="35" spans="1:16" x14ac:dyDescent="0.25">
      <c r="A35" s="17" t="s">
        <v>47</v>
      </c>
      <c r="B35" s="17"/>
      <c r="C35" s="17"/>
      <c r="D35" s="17"/>
      <c r="E35" s="24" t="s">
        <v>642</v>
      </c>
      <c r="F35" s="17"/>
      <c r="G35" s="17"/>
      <c r="H35" s="17"/>
      <c r="I35" s="17"/>
    </row>
    <row r="36" spans="1:16" x14ac:dyDescent="0.25">
      <c r="A36" s="17" t="s">
        <v>47</v>
      </c>
      <c r="B36" s="17"/>
      <c r="C36" s="17"/>
      <c r="D36" s="17"/>
      <c r="E36" s="24" t="s">
        <v>643</v>
      </c>
      <c r="F36" s="17"/>
      <c r="G36" s="17"/>
      <c r="H36" s="17"/>
      <c r="I36" s="17"/>
    </row>
    <row r="37" spans="1:16" ht="120" x14ac:dyDescent="0.25">
      <c r="A37" s="17" t="s">
        <v>51</v>
      </c>
      <c r="B37" s="17"/>
      <c r="C37" s="17"/>
      <c r="D37" s="17"/>
      <c r="E37" s="19" t="s">
        <v>644</v>
      </c>
      <c r="F37" s="17"/>
      <c r="G37" s="17"/>
      <c r="H37" s="17"/>
      <c r="I37" s="17"/>
    </row>
    <row r="38" spans="1:16" x14ac:dyDescent="0.25">
      <c r="A38" s="17" t="s">
        <v>41</v>
      </c>
      <c r="B38" s="17">
        <v>6</v>
      </c>
      <c r="C38" s="18" t="s">
        <v>645</v>
      </c>
      <c r="D38" s="17" t="s">
        <v>640</v>
      </c>
      <c r="E38" s="19" t="s">
        <v>646</v>
      </c>
      <c r="F38" s="20" t="s">
        <v>104</v>
      </c>
      <c r="G38" s="21">
        <v>140</v>
      </c>
      <c r="H38" s="22">
        <v>0</v>
      </c>
      <c r="I38" s="22">
        <f>ROUND(G38*H38,P4)</f>
        <v>0</v>
      </c>
      <c r="O38" s="23">
        <f>I38*0.21</f>
        <v>0</v>
      </c>
      <c r="P38">
        <v>3</v>
      </c>
    </row>
    <row r="39" spans="1:16" x14ac:dyDescent="0.25">
      <c r="A39" s="17" t="s">
        <v>46</v>
      </c>
      <c r="B39" s="17"/>
      <c r="C39" s="17"/>
      <c r="D39" s="17"/>
      <c r="E39" s="19"/>
      <c r="F39" s="17"/>
      <c r="G39" s="17"/>
      <c r="H39" s="17"/>
      <c r="I39" s="17"/>
    </row>
    <row r="40" spans="1:16" ht="30" x14ac:dyDescent="0.25">
      <c r="A40" s="17" t="s">
        <v>47</v>
      </c>
      <c r="B40" s="17"/>
      <c r="C40" s="17"/>
      <c r="D40" s="17"/>
      <c r="E40" s="24" t="s">
        <v>647</v>
      </c>
      <c r="F40" s="17"/>
      <c r="G40" s="17"/>
      <c r="H40" s="17"/>
      <c r="I40" s="17"/>
    </row>
    <row r="41" spans="1:16" x14ac:dyDescent="0.25">
      <c r="A41" s="17" t="s">
        <v>47</v>
      </c>
      <c r="B41" s="17"/>
      <c r="C41" s="17"/>
      <c r="D41" s="17"/>
      <c r="E41" s="24" t="s">
        <v>643</v>
      </c>
      <c r="F41" s="17"/>
      <c r="G41" s="17"/>
      <c r="H41" s="17"/>
      <c r="I41" s="17"/>
    </row>
    <row r="42" spans="1:16" ht="165" x14ac:dyDescent="0.25">
      <c r="A42" s="17" t="s">
        <v>51</v>
      </c>
      <c r="B42" s="17"/>
      <c r="C42" s="17"/>
      <c r="D42" s="17"/>
      <c r="E42" s="19" t="s">
        <v>648</v>
      </c>
      <c r="F42" s="17"/>
      <c r="G42" s="17"/>
      <c r="H42" s="17"/>
      <c r="I42" s="17"/>
    </row>
    <row r="43" spans="1:16" x14ac:dyDescent="0.25">
      <c r="A43" s="14" t="s">
        <v>38</v>
      </c>
      <c r="B43" s="14"/>
      <c r="C43" s="15" t="s">
        <v>649</v>
      </c>
      <c r="D43" s="14"/>
      <c r="E43" s="14" t="s">
        <v>650</v>
      </c>
      <c r="F43" s="14"/>
      <c r="G43" s="14"/>
      <c r="H43" s="14"/>
      <c r="I43" s="16">
        <f>SUMIFS(I44:I115,A44:A115,"P")</f>
        <v>0</v>
      </c>
    </row>
    <row r="44" spans="1:16" x14ac:dyDescent="0.25">
      <c r="A44" s="17" t="s">
        <v>41</v>
      </c>
      <c r="B44" s="17">
        <v>7</v>
      </c>
      <c r="C44" s="18" t="s">
        <v>651</v>
      </c>
      <c r="D44" s="17" t="s">
        <v>640</v>
      </c>
      <c r="E44" s="19" t="s">
        <v>652</v>
      </c>
      <c r="F44" s="20" t="s">
        <v>104</v>
      </c>
      <c r="G44" s="21">
        <v>140</v>
      </c>
      <c r="H44" s="22">
        <v>0</v>
      </c>
      <c r="I44" s="22">
        <f>ROUND(G44*H44,P4)</f>
        <v>0</v>
      </c>
      <c r="O44" s="23">
        <f>I44*0.21</f>
        <v>0</v>
      </c>
      <c r="P44">
        <v>3</v>
      </c>
    </row>
    <row r="45" spans="1:16" x14ac:dyDescent="0.25">
      <c r="A45" s="17" t="s">
        <v>46</v>
      </c>
      <c r="B45" s="17"/>
      <c r="C45" s="17"/>
      <c r="D45" s="17"/>
      <c r="E45" s="19"/>
      <c r="F45" s="17"/>
      <c r="G45" s="17"/>
      <c r="H45" s="17"/>
      <c r="I45" s="17"/>
    </row>
    <row r="46" spans="1:16" x14ac:dyDescent="0.25">
      <c r="A46" s="17" t="s">
        <v>47</v>
      </c>
      <c r="B46" s="17"/>
      <c r="C46" s="17"/>
      <c r="D46" s="17"/>
      <c r="E46" s="24" t="s">
        <v>653</v>
      </c>
      <c r="F46" s="17"/>
      <c r="G46" s="17"/>
      <c r="H46" s="17"/>
      <c r="I46" s="17"/>
    </row>
    <row r="47" spans="1:16" x14ac:dyDescent="0.25">
      <c r="A47" s="17" t="s">
        <v>47</v>
      </c>
      <c r="B47" s="17"/>
      <c r="C47" s="17"/>
      <c r="D47" s="17"/>
      <c r="E47" s="24" t="s">
        <v>643</v>
      </c>
      <c r="F47" s="17"/>
      <c r="G47" s="17"/>
      <c r="H47" s="17"/>
      <c r="I47" s="17"/>
    </row>
    <row r="48" spans="1:16" ht="150" x14ac:dyDescent="0.25">
      <c r="A48" s="17" t="s">
        <v>51</v>
      </c>
      <c r="B48" s="17"/>
      <c r="C48" s="17"/>
      <c r="D48" s="17"/>
      <c r="E48" s="19" t="s">
        <v>654</v>
      </c>
      <c r="F48" s="17"/>
      <c r="G48" s="17"/>
      <c r="H48" s="17"/>
      <c r="I48" s="17"/>
    </row>
    <row r="49" spans="1:16" x14ac:dyDescent="0.25">
      <c r="A49" s="17" t="s">
        <v>41</v>
      </c>
      <c r="B49" s="17">
        <v>8</v>
      </c>
      <c r="C49" s="18" t="s">
        <v>655</v>
      </c>
      <c r="D49" s="17" t="s">
        <v>640</v>
      </c>
      <c r="E49" s="19" t="s">
        <v>656</v>
      </c>
      <c r="F49" s="20" t="s">
        <v>380</v>
      </c>
      <c r="G49" s="21">
        <v>13</v>
      </c>
      <c r="H49" s="22">
        <v>0</v>
      </c>
      <c r="I49" s="22">
        <f>ROUND(G49*H49,P4)</f>
        <v>0</v>
      </c>
      <c r="O49" s="23">
        <f>I49*0.21</f>
        <v>0</v>
      </c>
      <c r="P49">
        <v>3</v>
      </c>
    </row>
    <row r="50" spans="1:16" x14ac:dyDescent="0.25">
      <c r="A50" s="17" t="s">
        <v>46</v>
      </c>
      <c r="B50" s="17"/>
      <c r="C50" s="17"/>
      <c r="D50" s="17"/>
      <c r="E50" s="19"/>
      <c r="F50" s="17"/>
      <c r="G50" s="17"/>
      <c r="H50" s="17"/>
      <c r="I50" s="17"/>
    </row>
    <row r="51" spans="1:16" x14ac:dyDescent="0.25">
      <c r="A51" s="17" t="s">
        <v>47</v>
      </c>
      <c r="B51" s="17"/>
      <c r="C51" s="17"/>
      <c r="D51" s="17"/>
      <c r="E51" s="24" t="s">
        <v>657</v>
      </c>
      <c r="F51" s="17"/>
      <c r="G51" s="17"/>
      <c r="H51" s="17"/>
      <c r="I51" s="17"/>
    </row>
    <row r="52" spans="1:16" x14ac:dyDescent="0.25">
      <c r="A52" s="17" t="s">
        <v>47</v>
      </c>
      <c r="B52" s="17"/>
      <c r="C52" s="17"/>
      <c r="D52" s="17"/>
      <c r="E52" s="24" t="s">
        <v>658</v>
      </c>
      <c r="F52" s="17"/>
      <c r="G52" s="17"/>
      <c r="H52" s="17"/>
      <c r="I52" s="17"/>
    </row>
    <row r="53" spans="1:16" x14ac:dyDescent="0.25">
      <c r="A53" s="17" t="s">
        <v>47</v>
      </c>
      <c r="B53" s="17"/>
      <c r="C53" s="17"/>
      <c r="D53" s="17"/>
      <c r="E53" s="24" t="s">
        <v>659</v>
      </c>
      <c r="F53" s="17"/>
      <c r="G53" s="17"/>
      <c r="H53" s="17"/>
      <c r="I53" s="17"/>
    </row>
    <row r="54" spans="1:16" ht="120" x14ac:dyDescent="0.25">
      <c r="A54" s="17" t="s">
        <v>51</v>
      </c>
      <c r="B54" s="17"/>
      <c r="C54" s="17"/>
      <c r="D54" s="17"/>
      <c r="E54" s="19" t="s">
        <v>660</v>
      </c>
      <c r="F54" s="17"/>
      <c r="G54" s="17"/>
      <c r="H54" s="17"/>
      <c r="I54" s="17"/>
    </row>
    <row r="55" spans="1:16" ht="30" x14ac:dyDescent="0.25">
      <c r="A55" s="17" t="s">
        <v>41</v>
      </c>
      <c r="B55" s="17">
        <v>9</v>
      </c>
      <c r="C55" s="18" t="s">
        <v>661</v>
      </c>
      <c r="D55" s="17" t="s">
        <v>640</v>
      </c>
      <c r="E55" s="19" t="s">
        <v>662</v>
      </c>
      <c r="F55" s="20" t="s">
        <v>104</v>
      </c>
      <c r="G55" s="21">
        <v>140</v>
      </c>
      <c r="H55" s="22">
        <v>0</v>
      </c>
      <c r="I55" s="22">
        <f>ROUND(G55*H55,P4)</f>
        <v>0</v>
      </c>
      <c r="O55" s="23">
        <f>I55*0.21</f>
        <v>0</v>
      </c>
      <c r="P55">
        <v>3</v>
      </c>
    </row>
    <row r="56" spans="1:16" x14ac:dyDescent="0.25">
      <c r="A56" s="17" t="s">
        <v>46</v>
      </c>
      <c r="B56" s="17"/>
      <c r="C56" s="17"/>
      <c r="D56" s="17"/>
      <c r="E56" s="19"/>
      <c r="F56" s="17"/>
      <c r="G56" s="17"/>
      <c r="H56" s="17"/>
      <c r="I56" s="17"/>
    </row>
    <row r="57" spans="1:16" x14ac:dyDescent="0.25">
      <c r="A57" s="17" t="s">
        <v>47</v>
      </c>
      <c r="B57" s="17"/>
      <c r="C57" s="17"/>
      <c r="D57" s="17"/>
      <c r="E57" s="24" t="s">
        <v>663</v>
      </c>
      <c r="F57" s="17"/>
      <c r="G57" s="17"/>
      <c r="H57" s="17"/>
      <c r="I57" s="17"/>
    </row>
    <row r="58" spans="1:16" x14ac:dyDescent="0.25">
      <c r="A58" s="17" t="s">
        <v>47</v>
      </c>
      <c r="B58" s="17"/>
      <c r="C58" s="17"/>
      <c r="D58" s="17"/>
      <c r="E58" s="24" t="s">
        <v>643</v>
      </c>
      <c r="F58" s="17"/>
      <c r="G58" s="17"/>
      <c r="H58" s="17"/>
      <c r="I58" s="17"/>
    </row>
    <row r="59" spans="1:16" ht="105" x14ac:dyDescent="0.25">
      <c r="A59" s="17" t="s">
        <v>51</v>
      </c>
      <c r="B59" s="17"/>
      <c r="C59" s="17"/>
      <c r="D59" s="17"/>
      <c r="E59" s="19" t="s">
        <v>664</v>
      </c>
      <c r="F59" s="17"/>
      <c r="G59" s="17"/>
      <c r="H59" s="17"/>
      <c r="I59" s="17"/>
    </row>
    <row r="60" spans="1:16" ht="30" x14ac:dyDescent="0.25">
      <c r="A60" s="17" t="s">
        <v>41</v>
      </c>
      <c r="B60" s="17">
        <v>10</v>
      </c>
      <c r="C60" s="18" t="s">
        <v>665</v>
      </c>
      <c r="D60" s="17" t="s">
        <v>640</v>
      </c>
      <c r="E60" s="19" t="s">
        <v>666</v>
      </c>
      <c r="F60" s="20" t="s">
        <v>380</v>
      </c>
      <c r="G60" s="21">
        <v>6</v>
      </c>
      <c r="H60" s="22">
        <v>0</v>
      </c>
      <c r="I60" s="22">
        <f>ROUND(G60*H60,P4)</f>
        <v>0</v>
      </c>
      <c r="O60" s="23">
        <f>I60*0.21</f>
        <v>0</v>
      </c>
      <c r="P60">
        <v>3</v>
      </c>
    </row>
    <row r="61" spans="1:16" x14ac:dyDescent="0.25">
      <c r="A61" s="17" t="s">
        <v>46</v>
      </c>
      <c r="B61" s="17"/>
      <c r="C61" s="17"/>
      <c r="D61" s="17"/>
      <c r="E61" s="19"/>
      <c r="F61" s="17"/>
      <c r="G61" s="17"/>
      <c r="H61" s="17"/>
      <c r="I61" s="17"/>
    </row>
    <row r="62" spans="1:16" x14ac:dyDescent="0.25">
      <c r="A62" s="17" t="s">
        <v>47</v>
      </c>
      <c r="B62" s="17"/>
      <c r="C62" s="17"/>
      <c r="D62" s="17"/>
      <c r="E62" s="24" t="s">
        <v>667</v>
      </c>
      <c r="F62" s="17"/>
      <c r="G62" s="17"/>
      <c r="H62" s="17"/>
      <c r="I62" s="17"/>
    </row>
    <row r="63" spans="1:16" x14ac:dyDescent="0.25">
      <c r="A63" s="17" t="s">
        <v>47</v>
      </c>
      <c r="B63" s="17"/>
      <c r="C63" s="17"/>
      <c r="D63" s="17"/>
      <c r="E63" s="24" t="s">
        <v>228</v>
      </c>
      <c r="F63" s="17"/>
      <c r="G63" s="17"/>
      <c r="H63" s="17"/>
      <c r="I63" s="17"/>
    </row>
    <row r="64" spans="1:16" ht="120" x14ac:dyDescent="0.25">
      <c r="A64" s="17" t="s">
        <v>51</v>
      </c>
      <c r="B64" s="17"/>
      <c r="C64" s="17"/>
      <c r="D64" s="17"/>
      <c r="E64" s="19" t="s">
        <v>668</v>
      </c>
      <c r="F64" s="17"/>
      <c r="G64" s="17"/>
      <c r="H64" s="17"/>
      <c r="I64" s="17"/>
    </row>
    <row r="65" spans="1:16" x14ac:dyDescent="0.25">
      <c r="A65" s="17" t="s">
        <v>41</v>
      </c>
      <c r="B65" s="17">
        <v>11</v>
      </c>
      <c r="C65" s="18" t="s">
        <v>669</v>
      </c>
      <c r="D65" s="17"/>
      <c r="E65" s="19" t="s">
        <v>670</v>
      </c>
      <c r="F65" s="20" t="s">
        <v>104</v>
      </c>
      <c r="G65" s="21">
        <v>140</v>
      </c>
      <c r="H65" s="22">
        <v>0</v>
      </c>
      <c r="I65" s="22">
        <f>ROUND(G65*H65,P4)</f>
        <v>0</v>
      </c>
      <c r="O65" s="23">
        <f>I65*0.21</f>
        <v>0</v>
      </c>
      <c r="P65">
        <v>3</v>
      </c>
    </row>
    <row r="66" spans="1:16" x14ac:dyDescent="0.25">
      <c r="A66" s="17" t="s">
        <v>46</v>
      </c>
      <c r="B66" s="17"/>
      <c r="C66" s="17"/>
      <c r="D66" s="17"/>
      <c r="E66" s="19"/>
      <c r="F66" s="17"/>
      <c r="G66" s="17"/>
      <c r="H66" s="17"/>
      <c r="I66" s="17"/>
    </row>
    <row r="67" spans="1:16" x14ac:dyDescent="0.25">
      <c r="A67" s="17" t="s">
        <v>47</v>
      </c>
      <c r="B67" s="17"/>
      <c r="C67" s="17"/>
      <c r="D67" s="17"/>
      <c r="E67" s="24" t="s">
        <v>671</v>
      </c>
      <c r="F67" s="17"/>
      <c r="G67" s="17"/>
      <c r="H67" s="17"/>
      <c r="I67" s="17"/>
    </row>
    <row r="68" spans="1:16" x14ac:dyDescent="0.25">
      <c r="A68" s="17" t="s">
        <v>47</v>
      </c>
      <c r="B68" s="17"/>
      <c r="C68" s="17"/>
      <c r="D68" s="17"/>
      <c r="E68" s="24" t="s">
        <v>643</v>
      </c>
      <c r="F68" s="17"/>
      <c r="G68" s="17"/>
      <c r="H68" s="17"/>
      <c r="I68" s="17"/>
    </row>
    <row r="69" spans="1:16" ht="90" x14ac:dyDescent="0.25">
      <c r="A69" s="17" t="s">
        <v>51</v>
      </c>
      <c r="B69" s="17"/>
      <c r="C69" s="17"/>
      <c r="D69" s="17"/>
      <c r="E69" s="19" t="s">
        <v>672</v>
      </c>
      <c r="F69" s="17"/>
      <c r="G69" s="17"/>
      <c r="H69" s="17"/>
      <c r="I69" s="17"/>
    </row>
    <row r="70" spans="1:16" x14ac:dyDescent="0.25">
      <c r="A70" s="17" t="s">
        <v>41</v>
      </c>
      <c r="B70" s="17">
        <v>12</v>
      </c>
      <c r="C70" s="18" t="s">
        <v>673</v>
      </c>
      <c r="D70" s="17" t="s">
        <v>674</v>
      </c>
      <c r="E70" s="19" t="s">
        <v>675</v>
      </c>
      <c r="F70" s="20" t="s">
        <v>104</v>
      </c>
      <c r="G70" s="21">
        <v>100.52</v>
      </c>
      <c r="H70" s="22">
        <v>0</v>
      </c>
      <c r="I70" s="22">
        <f>ROUND(G70*H70,P4)</f>
        <v>0</v>
      </c>
      <c r="O70" s="23">
        <f>I70*0.21</f>
        <v>0</v>
      </c>
      <c r="P70">
        <v>3</v>
      </c>
    </row>
    <row r="71" spans="1:16" x14ac:dyDescent="0.25">
      <c r="A71" s="17" t="s">
        <v>46</v>
      </c>
      <c r="B71" s="17"/>
      <c r="C71" s="17"/>
      <c r="D71" s="17"/>
      <c r="E71" s="19" t="s">
        <v>405</v>
      </c>
      <c r="F71" s="17"/>
      <c r="G71" s="17"/>
      <c r="H71" s="17"/>
      <c r="I71" s="17"/>
    </row>
    <row r="72" spans="1:16" x14ac:dyDescent="0.25">
      <c r="A72" s="17" t="s">
        <v>47</v>
      </c>
      <c r="B72" s="17"/>
      <c r="C72" s="17"/>
      <c r="D72" s="17"/>
      <c r="E72" s="24" t="s">
        <v>676</v>
      </c>
      <c r="F72" s="17"/>
      <c r="G72" s="17"/>
      <c r="H72" s="17"/>
      <c r="I72" s="17"/>
    </row>
    <row r="73" spans="1:16" x14ac:dyDescent="0.25">
      <c r="A73" s="17" t="s">
        <v>47</v>
      </c>
      <c r="B73" s="17"/>
      <c r="C73" s="17"/>
      <c r="D73" s="17"/>
      <c r="E73" s="24" t="s">
        <v>677</v>
      </c>
      <c r="F73" s="17"/>
      <c r="G73" s="17"/>
      <c r="H73" s="17"/>
      <c r="I73" s="17"/>
    </row>
    <row r="74" spans="1:16" ht="135" x14ac:dyDescent="0.25">
      <c r="A74" s="17" t="s">
        <v>51</v>
      </c>
      <c r="B74" s="17"/>
      <c r="C74" s="17"/>
      <c r="D74" s="17"/>
      <c r="E74" s="19" t="s">
        <v>678</v>
      </c>
      <c r="F74" s="17"/>
      <c r="G74" s="17"/>
      <c r="H74" s="17"/>
      <c r="I74" s="17"/>
    </row>
    <row r="75" spans="1:16" ht="30" x14ac:dyDescent="0.25">
      <c r="A75" s="17" t="s">
        <v>41</v>
      </c>
      <c r="B75" s="17">
        <v>13</v>
      </c>
      <c r="C75" s="18" t="s">
        <v>679</v>
      </c>
      <c r="D75" s="17" t="s">
        <v>640</v>
      </c>
      <c r="E75" s="19" t="s">
        <v>680</v>
      </c>
      <c r="F75" s="20" t="s">
        <v>380</v>
      </c>
      <c r="G75" s="21">
        <v>3</v>
      </c>
      <c r="H75" s="22">
        <v>0</v>
      </c>
      <c r="I75" s="22">
        <f>ROUND(G75*H75,P4)</f>
        <v>0</v>
      </c>
      <c r="O75" s="23">
        <f>I75*0.21</f>
        <v>0</v>
      </c>
      <c r="P75">
        <v>3</v>
      </c>
    </row>
    <row r="76" spans="1:16" x14ac:dyDescent="0.25">
      <c r="A76" s="17" t="s">
        <v>46</v>
      </c>
      <c r="B76" s="17"/>
      <c r="C76" s="17"/>
      <c r="D76" s="17"/>
      <c r="E76" s="19"/>
      <c r="F76" s="17"/>
      <c r="G76" s="17"/>
      <c r="H76" s="17"/>
      <c r="I76" s="17"/>
    </row>
    <row r="77" spans="1:16" x14ac:dyDescent="0.25">
      <c r="A77" s="17" t="s">
        <v>47</v>
      </c>
      <c r="B77" s="17"/>
      <c r="C77" s="17"/>
      <c r="D77" s="17"/>
      <c r="E77" s="24" t="s">
        <v>681</v>
      </c>
      <c r="F77" s="17"/>
      <c r="G77" s="17"/>
      <c r="H77" s="17"/>
      <c r="I77" s="17"/>
    </row>
    <row r="78" spans="1:16" x14ac:dyDescent="0.25">
      <c r="A78" s="17" t="s">
        <v>47</v>
      </c>
      <c r="B78" s="17"/>
      <c r="C78" s="17"/>
      <c r="D78" s="17"/>
      <c r="E78" s="24" t="s">
        <v>560</v>
      </c>
      <c r="F78" s="17"/>
      <c r="G78" s="17"/>
      <c r="H78" s="17"/>
      <c r="I78" s="17"/>
    </row>
    <row r="79" spans="1:16" ht="135" x14ac:dyDescent="0.25">
      <c r="A79" s="17" t="s">
        <v>51</v>
      </c>
      <c r="B79" s="17"/>
      <c r="C79" s="17"/>
      <c r="D79" s="17"/>
      <c r="E79" s="19" t="s">
        <v>682</v>
      </c>
      <c r="F79" s="17"/>
      <c r="G79" s="17"/>
      <c r="H79" s="17"/>
      <c r="I79" s="17"/>
    </row>
    <row r="80" spans="1:16" x14ac:dyDescent="0.25">
      <c r="A80" s="17" t="s">
        <v>41</v>
      </c>
      <c r="B80" s="17">
        <v>14</v>
      </c>
      <c r="C80" s="18" t="s">
        <v>683</v>
      </c>
      <c r="D80" s="17" t="s">
        <v>640</v>
      </c>
      <c r="E80" s="19" t="s">
        <v>684</v>
      </c>
      <c r="F80" s="20" t="s">
        <v>380</v>
      </c>
      <c r="G80" s="21">
        <v>3</v>
      </c>
      <c r="H80" s="22">
        <v>0</v>
      </c>
      <c r="I80" s="22">
        <f>ROUND(G80*H80,P4)</f>
        <v>0</v>
      </c>
      <c r="O80" s="23">
        <f>I80*0.21</f>
        <v>0</v>
      </c>
      <c r="P80">
        <v>3</v>
      </c>
    </row>
    <row r="81" spans="1:16" x14ac:dyDescent="0.25">
      <c r="A81" s="17" t="s">
        <v>46</v>
      </c>
      <c r="B81" s="17"/>
      <c r="C81" s="17"/>
      <c r="D81" s="17"/>
      <c r="E81" s="19"/>
      <c r="F81" s="17"/>
      <c r="G81" s="17"/>
      <c r="H81" s="17"/>
      <c r="I81" s="17"/>
    </row>
    <row r="82" spans="1:16" x14ac:dyDescent="0.25">
      <c r="A82" s="17" t="s">
        <v>47</v>
      </c>
      <c r="B82" s="17"/>
      <c r="C82" s="17"/>
      <c r="D82" s="17"/>
      <c r="E82" s="24" t="s">
        <v>685</v>
      </c>
      <c r="F82" s="17"/>
      <c r="G82" s="17"/>
      <c r="H82" s="17"/>
      <c r="I82" s="17"/>
    </row>
    <row r="83" spans="1:16" x14ac:dyDescent="0.25">
      <c r="A83" s="17" t="s">
        <v>47</v>
      </c>
      <c r="B83" s="17"/>
      <c r="C83" s="17"/>
      <c r="D83" s="17"/>
      <c r="E83" s="24" t="s">
        <v>560</v>
      </c>
      <c r="F83" s="17"/>
      <c r="G83" s="17"/>
      <c r="H83" s="17"/>
      <c r="I83" s="17"/>
    </row>
    <row r="84" spans="1:16" ht="120" x14ac:dyDescent="0.25">
      <c r="A84" s="17" t="s">
        <v>51</v>
      </c>
      <c r="B84" s="17"/>
      <c r="C84" s="17"/>
      <c r="D84" s="17"/>
      <c r="E84" s="19" t="s">
        <v>686</v>
      </c>
      <c r="F84" s="17"/>
      <c r="G84" s="17"/>
      <c r="H84" s="17"/>
      <c r="I84" s="17"/>
    </row>
    <row r="85" spans="1:16" x14ac:dyDescent="0.25">
      <c r="A85" s="17" t="s">
        <v>41</v>
      </c>
      <c r="B85" s="17">
        <v>15</v>
      </c>
      <c r="C85" s="18" t="s">
        <v>687</v>
      </c>
      <c r="D85" s="17" t="s">
        <v>640</v>
      </c>
      <c r="E85" s="19" t="s">
        <v>688</v>
      </c>
      <c r="F85" s="20" t="s">
        <v>380</v>
      </c>
      <c r="G85" s="21">
        <v>3</v>
      </c>
      <c r="H85" s="22">
        <v>0</v>
      </c>
      <c r="I85" s="22">
        <f>ROUND(G85*H85,P4)</f>
        <v>0</v>
      </c>
      <c r="O85" s="23">
        <f>I85*0.21</f>
        <v>0</v>
      </c>
      <c r="P85">
        <v>3</v>
      </c>
    </row>
    <row r="86" spans="1:16" x14ac:dyDescent="0.25">
      <c r="A86" s="17" t="s">
        <v>46</v>
      </c>
      <c r="B86" s="17"/>
      <c r="C86" s="17"/>
      <c r="D86" s="17"/>
      <c r="E86" s="19"/>
      <c r="F86" s="17"/>
      <c r="G86" s="17"/>
      <c r="H86" s="17"/>
      <c r="I86" s="17"/>
    </row>
    <row r="87" spans="1:16" x14ac:dyDescent="0.25">
      <c r="A87" s="17" t="s">
        <v>47</v>
      </c>
      <c r="B87" s="17"/>
      <c r="C87" s="17"/>
      <c r="D87" s="17"/>
      <c r="E87" s="24" t="s">
        <v>689</v>
      </c>
      <c r="F87" s="17"/>
      <c r="G87" s="17"/>
      <c r="H87" s="17"/>
      <c r="I87" s="17"/>
    </row>
    <row r="88" spans="1:16" x14ac:dyDescent="0.25">
      <c r="A88" s="17" t="s">
        <v>47</v>
      </c>
      <c r="B88" s="17"/>
      <c r="C88" s="17"/>
      <c r="D88" s="17"/>
      <c r="E88" s="24" t="s">
        <v>560</v>
      </c>
      <c r="F88" s="17"/>
      <c r="G88" s="17"/>
      <c r="H88" s="17"/>
      <c r="I88" s="17"/>
    </row>
    <row r="89" spans="1:16" ht="105" x14ac:dyDescent="0.25">
      <c r="A89" s="17" t="s">
        <v>51</v>
      </c>
      <c r="B89" s="17"/>
      <c r="C89" s="17"/>
      <c r="D89" s="17"/>
      <c r="E89" s="19" t="s">
        <v>690</v>
      </c>
      <c r="F89" s="17"/>
      <c r="G89" s="17"/>
      <c r="H89" s="17"/>
      <c r="I89" s="17"/>
    </row>
    <row r="90" spans="1:16" x14ac:dyDescent="0.25">
      <c r="A90" s="17" t="s">
        <v>41</v>
      </c>
      <c r="B90" s="17">
        <v>16</v>
      </c>
      <c r="C90" s="18" t="s">
        <v>691</v>
      </c>
      <c r="D90" s="17" t="s">
        <v>674</v>
      </c>
      <c r="E90" s="19" t="s">
        <v>692</v>
      </c>
      <c r="F90" s="20" t="s">
        <v>380</v>
      </c>
      <c r="G90" s="21">
        <v>3</v>
      </c>
      <c r="H90" s="22">
        <v>0</v>
      </c>
      <c r="I90" s="22">
        <f>ROUND(G90*H90,P4)</f>
        <v>0</v>
      </c>
      <c r="O90" s="23">
        <f>I90*0.21</f>
        <v>0</v>
      </c>
      <c r="P90">
        <v>3</v>
      </c>
    </row>
    <row r="91" spans="1:16" x14ac:dyDescent="0.25">
      <c r="A91" s="17" t="s">
        <v>46</v>
      </c>
      <c r="B91" s="17"/>
      <c r="C91" s="17"/>
      <c r="D91" s="17"/>
      <c r="E91" s="19" t="s">
        <v>405</v>
      </c>
      <c r="F91" s="17"/>
      <c r="G91" s="17"/>
      <c r="H91" s="17"/>
      <c r="I91" s="17"/>
    </row>
    <row r="92" spans="1:16" x14ac:dyDescent="0.25">
      <c r="A92" s="17" t="s">
        <v>47</v>
      </c>
      <c r="B92" s="17"/>
      <c r="C92" s="17"/>
      <c r="D92" s="17"/>
      <c r="E92" s="24" t="s">
        <v>693</v>
      </c>
      <c r="F92" s="17"/>
      <c r="G92" s="17"/>
      <c r="H92" s="17"/>
      <c r="I92" s="17"/>
    </row>
    <row r="93" spans="1:16" x14ac:dyDescent="0.25">
      <c r="A93" s="17" t="s">
        <v>47</v>
      </c>
      <c r="B93" s="17"/>
      <c r="C93" s="17"/>
      <c r="D93" s="17"/>
      <c r="E93" s="24" t="s">
        <v>560</v>
      </c>
      <c r="F93" s="17"/>
      <c r="G93" s="17"/>
      <c r="H93" s="17"/>
      <c r="I93" s="17"/>
    </row>
    <row r="94" spans="1:16" ht="135" x14ac:dyDescent="0.25">
      <c r="A94" s="17" t="s">
        <v>51</v>
      </c>
      <c r="B94" s="17"/>
      <c r="C94" s="17"/>
      <c r="D94" s="17"/>
      <c r="E94" s="19" t="s">
        <v>694</v>
      </c>
      <c r="F94" s="17"/>
      <c r="G94" s="17"/>
      <c r="H94" s="17"/>
      <c r="I94" s="17"/>
    </row>
    <row r="95" spans="1:16" x14ac:dyDescent="0.25">
      <c r="A95" s="17" t="s">
        <v>41</v>
      </c>
      <c r="B95" s="17">
        <v>17</v>
      </c>
      <c r="C95" s="18" t="s">
        <v>695</v>
      </c>
      <c r="D95" s="17"/>
      <c r="E95" s="19" t="s">
        <v>696</v>
      </c>
      <c r="F95" s="20" t="s">
        <v>697</v>
      </c>
      <c r="G95" s="21">
        <v>4</v>
      </c>
      <c r="H95" s="22">
        <v>0</v>
      </c>
      <c r="I95" s="22">
        <f>ROUND(G95*H95,P4)</f>
        <v>0</v>
      </c>
      <c r="O95" s="23">
        <f>I95*0.21</f>
        <v>0</v>
      </c>
      <c r="P95">
        <v>3</v>
      </c>
    </row>
    <row r="96" spans="1:16" x14ac:dyDescent="0.25">
      <c r="A96" s="17" t="s">
        <v>46</v>
      </c>
      <c r="B96" s="17"/>
      <c r="C96" s="17"/>
      <c r="D96" s="17"/>
      <c r="E96" s="19"/>
      <c r="F96" s="17"/>
      <c r="G96" s="17"/>
      <c r="H96" s="17"/>
      <c r="I96" s="17"/>
    </row>
    <row r="97" spans="1:16" ht="30" x14ac:dyDescent="0.25">
      <c r="A97" s="17" t="s">
        <v>47</v>
      </c>
      <c r="B97" s="17"/>
      <c r="C97" s="17"/>
      <c r="D97" s="17"/>
      <c r="E97" s="24" t="s">
        <v>698</v>
      </c>
      <c r="F97" s="17"/>
      <c r="G97" s="17"/>
      <c r="H97" s="17"/>
      <c r="I97" s="17"/>
    </row>
    <row r="98" spans="1:16" x14ac:dyDescent="0.25">
      <c r="A98" s="17" t="s">
        <v>47</v>
      </c>
      <c r="B98" s="17"/>
      <c r="C98" s="17"/>
      <c r="D98" s="17"/>
      <c r="E98" s="24" t="s">
        <v>375</v>
      </c>
      <c r="F98" s="17"/>
      <c r="G98" s="17"/>
      <c r="H98" s="17"/>
      <c r="I98" s="17"/>
    </row>
    <row r="99" spans="1:16" ht="120" x14ac:dyDescent="0.25">
      <c r="A99" s="17" t="s">
        <v>51</v>
      </c>
      <c r="B99" s="17"/>
      <c r="C99" s="17"/>
      <c r="D99" s="17"/>
      <c r="E99" s="19" t="s">
        <v>699</v>
      </c>
      <c r="F99" s="17"/>
      <c r="G99" s="17"/>
      <c r="H99" s="17"/>
      <c r="I99" s="17"/>
    </row>
    <row r="100" spans="1:16" x14ac:dyDescent="0.25">
      <c r="A100" s="17" t="s">
        <v>41</v>
      </c>
      <c r="B100" s="17">
        <v>18</v>
      </c>
      <c r="C100" s="18" t="s">
        <v>700</v>
      </c>
      <c r="D100" s="17" t="s">
        <v>640</v>
      </c>
      <c r="E100" s="19" t="s">
        <v>701</v>
      </c>
      <c r="F100" s="20" t="s">
        <v>697</v>
      </c>
      <c r="G100" s="21">
        <v>5</v>
      </c>
      <c r="H100" s="22">
        <v>0</v>
      </c>
      <c r="I100" s="22">
        <f>ROUND(G100*H100,P4)</f>
        <v>0</v>
      </c>
      <c r="O100" s="23">
        <f>I100*0.21</f>
        <v>0</v>
      </c>
      <c r="P100">
        <v>3</v>
      </c>
    </row>
    <row r="101" spans="1:16" x14ac:dyDescent="0.25">
      <c r="A101" s="17" t="s">
        <v>46</v>
      </c>
      <c r="B101" s="17"/>
      <c r="C101" s="17"/>
      <c r="D101" s="17"/>
      <c r="E101" s="19"/>
      <c r="F101" s="17"/>
      <c r="G101" s="17"/>
      <c r="H101" s="17"/>
      <c r="I101" s="17"/>
    </row>
    <row r="102" spans="1:16" x14ac:dyDescent="0.25">
      <c r="A102" s="17" t="s">
        <v>47</v>
      </c>
      <c r="B102" s="17"/>
      <c r="C102" s="17"/>
      <c r="D102" s="17"/>
      <c r="E102" s="24" t="s">
        <v>702</v>
      </c>
      <c r="F102" s="17"/>
      <c r="G102" s="17"/>
      <c r="H102" s="17"/>
      <c r="I102" s="17"/>
    </row>
    <row r="103" spans="1:16" x14ac:dyDescent="0.25">
      <c r="A103" s="17" t="s">
        <v>47</v>
      </c>
      <c r="B103" s="17"/>
      <c r="C103" s="17"/>
      <c r="D103" s="17"/>
      <c r="E103" s="24" t="s">
        <v>90</v>
      </c>
      <c r="F103" s="17"/>
      <c r="G103" s="17"/>
      <c r="H103" s="17"/>
      <c r="I103" s="17"/>
    </row>
    <row r="104" spans="1:16" ht="120" x14ac:dyDescent="0.25">
      <c r="A104" s="17" t="s">
        <v>51</v>
      </c>
      <c r="B104" s="17"/>
      <c r="C104" s="17"/>
      <c r="D104" s="17"/>
      <c r="E104" s="19" t="s">
        <v>703</v>
      </c>
      <c r="F104" s="17"/>
      <c r="G104" s="17"/>
      <c r="H104" s="17"/>
      <c r="I104" s="17"/>
    </row>
    <row r="105" spans="1:16" x14ac:dyDescent="0.25">
      <c r="A105" s="17" t="s">
        <v>41</v>
      </c>
      <c r="B105" s="17">
        <v>19</v>
      </c>
      <c r="C105" s="18" t="s">
        <v>704</v>
      </c>
      <c r="D105" s="17"/>
      <c r="E105" s="19" t="s">
        <v>705</v>
      </c>
      <c r="F105" s="20" t="s">
        <v>697</v>
      </c>
      <c r="G105" s="21">
        <v>22</v>
      </c>
      <c r="H105" s="22">
        <v>0</v>
      </c>
      <c r="I105" s="22">
        <f>ROUND(G105*H105,P4)</f>
        <v>0</v>
      </c>
      <c r="O105" s="23">
        <f>I105*0.21</f>
        <v>0</v>
      </c>
      <c r="P105">
        <v>3</v>
      </c>
    </row>
    <row r="106" spans="1:16" x14ac:dyDescent="0.25">
      <c r="A106" s="17" t="s">
        <v>46</v>
      </c>
      <c r="B106" s="17"/>
      <c r="C106" s="17"/>
      <c r="D106" s="17"/>
      <c r="E106" s="19"/>
      <c r="F106" s="17"/>
      <c r="G106" s="17"/>
      <c r="H106" s="17"/>
      <c r="I106" s="17"/>
    </row>
    <row r="107" spans="1:16" ht="30" x14ac:dyDescent="0.25">
      <c r="A107" s="17" t="s">
        <v>47</v>
      </c>
      <c r="B107" s="17"/>
      <c r="C107" s="17"/>
      <c r="D107" s="17"/>
      <c r="E107" s="24" t="s">
        <v>706</v>
      </c>
      <c r="F107" s="17"/>
      <c r="G107" s="17"/>
      <c r="H107" s="17"/>
      <c r="I107" s="17"/>
    </row>
    <row r="108" spans="1:16" x14ac:dyDescent="0.25">
      <c r="A108" s="17" t="s">
        <v>47</v>
      </c>
      <c r="B108" s="17"/>
      <c r="C108" s="17"/>
      <c r="D108" s="17"/>
      <c r="E108" s="24" t="s">
        <v>707</v>
      </c>
      <c r="F108" s="17"/>
      <c r="G108" s="17"/>
      <c r="H108" s="17"/>
      <c r="I108" s="17"/>
    </row>
    <row r="109" spans="1:16" x14ac:dyDescent="0.25">
      <c r="A109" s="17" t="s">
        <v>47</v>
      </c>
      <c r="B109" s="17"/>
      <c r="C109" s="17"/>
      <c r="D109" s="17"/>
      <c r="E109" s="24" t="s">
        <v>708</v>
      </c>
      <c r="F109" s="17"/>
      <c r="G109" s="17"/>
      <c r="H109" s="17"/>
      <c r="I109" s="17"/>
    </row>
    <row r="110" spans="1:16" ht="105" x14ac:dyDescent="0.25">
      <c r="A110" s="17" t="s">
        <v>51</v>
      </c>
      <c r="B110" s="17"/>
      <c r="C110" s="17"/>
      <c r="D110" s="17"/>
      <c r="E110" s="19" t="s">
        <v>709</v>
      </c>
      <c r="F110" s="17"/>
      <c r="G110" s="17"/>
      <c r="H110" s="17"/>
      <c r="I110" s="17"/>
    </row>
    <row r="111" spans="1:16" x14ac:dyDescent="0.25">
      <c r="A111" s="17" t="s">
        <v>41</v>
      </c>
      <c r="B111" s="17">
        <v>20</v>
      </c>
      <c r="C111" s="18" t="s">
        <v>710</v>
      </c>
      <c r="D111" s="17" t="s">
        <v>115</v>
      </c>
      <c r="E111" s="19" t="s">
        <v>711</v>
      </c>
      <c r="F111" s="20" t="s">
        <v>380</v>
      </c>
      <c r="G111" s="21">
        <v>1</v>
      </c>
      <c r="H111" s="22">
        <v>0</v>
      </c>
      <c r="I111" s="22">
        <f>ROUND(G111*H111,P4)</f>
        <v>0</v>
      </c>
      <c r="O111" s="23">
        <f>I111*0.21</f>
        <v>0</v>
      </c>
      <c r="P111">
        <v>3</v>
      </c>
    </row>
    <row r="112" spans="1:16" x14ac:dyDescent="0.25">
      <c r="A112" s="17" t="s">
        <v>46</v>
      </c>
      <c r="B112" s="17"/>
      <c r="C112" s="17"/>
      <c r="D112" s="17"/>
      <c r="E112" s="19"/>
      <c r="F112" s="17"/>
      <c r="G112" s="17"/>
      <c r="H112" s="17"/>
      <c r="I112" s="17"/>
    </row>
    <row r="113" spans="1:9" x14ac:dyDescent="0.25">
      <c r="A113" s="17" t="s">
        <v>47</v>
      </c>
      <c r="B113" s="17"/>
      <c r="C113" s="17"/>
      <c r="D113" s="17"/>
      <c r="E113" s="24" t="s">
        <v>712</v>
      </c>
      <c r="F113" s="17"/>
      <c r="G113" s="17"/>
      <c r="H113" s="17"/>
      <c r="I113" s="17"/>
    </row>
    <row r="114" spans="1:9" x14ac:dyDescent="0.25">
      <c r="A114" s="17" t="s">
        <v>47</v>
      </c>
      <c r="B114" s="17"/>
      <c r="C114" s="17"/>
      <c r="D114" s="17"/>
      <c r="E114" s="24" t="s">
        <v>83</v>
      </c>
      <c r="F114" s="17"/>
      <c r="G114" s="17"/>
      <c r="H114" s="17"/>
      <c r="I114" s="17"/>
    </row>
    <row r="115" spans="1:9" ht="105" x14ac:dyDescent="0.25">
      <c r="A115" s="17" t="s">
        <v>51</v>
      </c>
      <c r="B115" s="17"/>
      <c r="C115" s="17"/>
      <c r="D115" s="17"/>
      <c r="E115" s="19" t="s">
        <v>713</v>
      </c>
      <c r="F115" s="17"/>
      <c r="G115" s="17"/>
      <c r="H115" s="17"/>
      <c r="I115"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14"/>
  <sheetViews>
    <sheetView topLeftCell="B1" workbookViewId="0">
      <selection activeCell="E5" sqref="E5:E6"/>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17</v>
      </c>
      <c r="I3" s="13">
        <f>SUMIFS(I8:I114,A8:A114,"SD")</f>
        <v>0</v>
      </c>
      <c r="O3">
        <v>0</v>
      </c>
      <c r="P3">
        <v>2</v>
      </c>
    </row>
    <row r="4" spans="1:16" x14ac:dyDescent="0.25">
      <c r="A4" t="s">
        <v>26</v>
      </c>
      <c r="B4" s="11" t="s">
        <v>27</v>
      </c>
      <c r="C4" s="49" t="s">
        <v>17</v>
      </c>
      <c r="D4" s="50"/>
      <c r="E4" s="11" t="str">
        <f>Rekapitulace!B13</f>
        <v>CHODNÍK / BUS - Veřejné osvětlení - větev H v km 0,375 00 - 0,498 38</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39</v>
      </c>
      <c r="D8" s="14"/>
      <c r="E8" s="14" t="s">
        <v>40</v>
      </c>
      <c r="F8" s="14"/>
      <c r="G8" s="14"/>
      <c r="H8" s="14"/>
      <c r="I8" s="16">
        <f>SUMIFS(I9:I13,A9:A13,"P")</f>
        <v>0</v>
      </c>
    </row>
    <row r="9" spans="1:16" x14ac:dyDescent="0.25">
      <c r="A9" s="17" t="s">
        <v>41</v>
      </c>
      <c r="B9" s="17">
        <v>1</v>
      </c>
      <c r="C9" s="18" t="s">
        <v>42</v>
      </c>
      <c r="D9" s="17" t="s">
        <v>43</v>
      </c>
      <c r="E9" s="19" t="s">
        <v>44</v>
      </c>
      <c r="F9" s="20" t="s">
        <v>45</v>
      </c>
      <c r="G9" s="21">
        <v>1.25</v>
      </c>
      <c r="H9" s="22">
        <v>0</v>
      </c>
      <c r="I9" s="22">
        <f>ROUND(G9*H9,P4)</f>
        <v>0</v>
      </c>
      <c r="O9" s="23">
        <f>I9*0.21</f>
        <v>0</v>
      </c>
      <c r="P9">
        <v>3</v>
      </c>
    </row>
    <row r="10" spans="1:16" x14ac:dyDescent="0.25">
      <c r="A10" s="17" t="s">
        <v>46</v>
      </c>
      <c r="B10" s="17"/>
      <c r="C10" s="17"/>
      <c r="D10" s="17"/>
      <c r="E10" s="19"/>
      <c r="F10" s="17"/>
      <c r="G10" s="17"/>
      <c r="H10" s="17"/>
      <c r="I10" s="17"/>
    </row>
    <row r="11" spans="1:16" x14ac:dyDescent="0.25">
      <c r="A11" s="17" t="s">
        <v>47</v>
      </c>
      <c r="B11" s="17"/>
      <c r="C11" s="17"/>
      <c r="D11" s="17"/>
      <c r="E11" s="24" t="s">
        <v>714</v>
      </c>
      <c r="F11" s="17"/>
      <c r="G11" s="17"/>
      <c r="H11" s="17"/>
      <c r="I11" s="17"/>
    </row>
    <row r="12" spans="1:16" x14ac:dyDescent="0.25">
      <c r="A12" s="17" t="s">
        <v>47</v>
      </c>
      <c r="B12" s="17"/>
      <c r="C12" s="17"/>
      <c r="D12" s="17"/>
      <c r="E12" s="24" t="s">
        <v>715</v>
      </c>
      <c r="F12" s="17"/>
      <c r="G12" s="17"/>
      <c r="H12" s="17"/>
      <c r="I12" s="17"/>
    </row>
    <row r="13" spans="1:16" ht="30" x14ac:dyDescent="0.25">
      <c r="A13" s="17" t="s">
        <v>51</v>
      </c>
      <c r="B13" s="17"/>
      <c r="C13" s="17"/>
      <c r="D13" s="17"/>
      <c r="E13" s="19" t="s">
        <v>52</v>
      </c>
      <c r="F13" s="17"/>
      <c r="G13" s="17"/>
      <c r="H13" s="17"/>
      <c r="I13" s="17"/>
    </row>
    <row r="14" spans="1:16" x14ac:dyDescent="0.25">
      <c r="A14" s="14" t="s">
        <v>38</v>
      </c>
      <c r="B14" s="14"/>
      <c r="C14" s="15" t="s">
        <v>144</v>
      </c>
      <c r="D14" s="14"/>
      <c r="E14" s="14" t="s">
        <v>145</v>
      </c>
      <c r="F14" s="14"/>
      <c r="G14" s="14"/>
      <c r="H14" s="14"/>
      <c r="I14" s="16">
        <f>SUMIFS(I15:I19,A15:A19,"P")</f>
        <v>0</v>
      </c>
    </row>
    <row r="15" spans="1:16" x14ac:dyDescent="0.25">
      <c r="A15" s="17" t="s">
        <v>41</v>
      </c>
      <c r="B15" s="17">
        <v>2</v>
      </c>
      <c r="C15" s="18" t="s">
        <v>146</v>
      </c>
      <c r="D15" s="17" t="s">
        <v>43</v>
      </c>
      <c r="E15" s="19" t="s">
        <v>147</v>
      </c>
      <c r="F15" s="20" t="s">
        <v>45</v>
      </c>
      <c r="G15" s="21">
        <v>1.25</v>
      </c>
      <c r="H15" s="22">
        <v>0</v>
      </c>
      <c r="I15" s="22">
        <f>ROUND(G15*H15,P4)</f>
        <v>0</v>
      </c>
      <c r="O15" s="23">
        <f>I15*0.21</f>
        <v>0</v>
      </c>
      <c r="P15">
        <v>3</v>
      </c>
    </row>
    <row r="16" spans="1:16" x14ac:dyDescent="0.25">
      <c r="A16" s="17" t="s">
        <v>46</v>
      </c>
      <c r="B16" s="17"/>
      <c r="C16" s="17"/>
      <c r="D16" s="17"/>
      <c r="E16" s="19"/>
      <c r="F16" s="17"/>
      <c r="G16" s="17"/>
      <c r="H16" s="17"/>
      <c r="I16" s="17"/>
    </row>
    <row r="17" spans="1:16" x14ac:dyDescent="0.25">
      <c r="A17" s="17" t="s">
        <v>47</v>
      </c>
      <c r="B17" s="17"/>
      <c r="C17" s="17"/>
      <c r="D17" s="17"/>
      <c r="E17" s="24" t="s">
        <v>716</v>
      </c>
      <c r="F17" s="17"/>
      <c r="G17" s="17"/>
      <c r="H17" s="17"/>
      <c r="I17" s="17"/>
    </row>
    <row r="18" spans="1:16" x14ac:dyDescent="0.25">
      <c r="A18" s="17" t="s">
        <v>47</v>
      </c>
      <c r="B18" s="17"/>
      <c r="C18" s="17"/>
      <c r="D18" s="17"/>
      <c r="E18" s="24" t="s">
        <v>715</v>
      </c>
      <c r="F18" s="17"/>
      <c r="G18" s="17"/>
      <c r="H18" s="17"/>
      <c r="I18" s="17"/>
    </row>
    <row r="19" spans="1:16" ht="409.5" x14ac:dyDescent="0.25">
      <c r="A19" s="17" t="s">
        <v>51</v>
      </c>
      <c r="B19" s="17"/>
      <c r="C19" s="17"/>
      <c r="D19" s="17"/>
      <c r="E19" s="19" t="s">
        <v>152</v>
      </c>
      <c r="F19" s="17"/>
      <c r="G19" s="17"/>
      <c r="H19" s="17"/>
      <c r="I19" s="17"/>
    </row>
    <row r="20" spans="1:16" x14ac:dyDescent="0.25">
      <c r="A20" s="14" t="s">
        <v>38</v>
      </c>
      <c r="B20" s="14"/>
      <c r="C20" s="15" t="s">
        <v>174</v>
      </c>
      <c r="D20" s="14"/>
      <c r="E20" s="14" t="s">
        <v>175</v>
      </c>
      <c r="F20" s="14"/>
      <c r="G20" s="14"/>
      <c r="H20" s="14"/>
      <c r="I20" s="16">
        <f>SUMIFS(I21:I25,A21:A25,"P")</f>
        <v>0</v>
      </c>
    </row>
    <row r="21" spans="1:16" x14ac:dyDescent="0.25">
      <c r="A21" s="17" t="s">
        <v>41</v>
      </c>
      <c r="B21" s="17">
        <v>3</v>
      </c>
      <c r="C21" s="18" t="s">
        <v>176</v>
      </c>
      <c r="D21" s="17" t="s">
        <v>41</v>
      </c>
      <c r="E21" s="19" t="s">
        <v>177</v>
      </c>
      <c r="F21" s="20" t="s">
        <v>45</v>
      </c>
      <c r="G21" s="21">
        <v>1.04</v>
      </c>
      <c r="H21" s="22">
        <v>0</v>
      </c>
      <c r="I21" s="22">
        <f>ROUND(G21*H21,P4)</f>
        <v>0</v>
      </c>
      <c r="O21" s="23">
        <f>I21*0.21</f>
        <v>0</v>
      </c>
      <c r="P21">
        <v>3</v>
      </c>
    </row>
    <row r="22" spans="1:16" x14ac:dyDescent="0.25">
      <c r="A22" s="17" t="s">
        <v>46</v>
      </c>
      <c r="B22" s="17"/>
      <c r="C22" s="17"/>
      <c r="D22" s="17"/>
      <c r="E22" s="19"/>
      <c r="F22" s="17"/>
      <c r="G22" s="17"/>
      <c r="H22" s="17"/>
      <c r="I22" s="17"/>
    </row>
    <row r="23" spans="1:16" x14ac:dyDescent="0.25">
      <c r="A23" s="17" t="s">
        <v>47</v>
      </c>
      <c r="B23" s="17"/>
      <c r="C23" s="17"/>
      <c r="D23" s="17"/>
      <c r="E23" s="24" t="s">
        <v>717</v>
      </c>
      <c r="F23" s="17"/>
      <c r="G23" s="17"/>
      <c r="H23" s="17"/>
      <c r="I23" s="17"/>
    </row>
    <row r="24" spans="1:16" x14ac:dyDescent="0.25">
      <c r="A24" s="17" t="s">
        <v>47</v>
      </c>
      <c r="B24" s="17"/>
      <c r="C24" s="17"/>
      <c r="D24" s="17"/>
      <c r="E24" s="24" t="s">
        <v>718</v>
      </c>
      <c r="F24" s="17"/>
      <c r="G24" s="17"/>
      <c r="H24" s="17"/>
      <c r="I24" s="17"/>
    </row>
    <row r="25" spans="1:16" ht="409.5" x14ac:dyDescent="0.25">
      <c r="A25" s="17" t="s">
        <v>51</v>
      </c>
      <c r="B25" s="17"/>
      <c r="C25" s="17"/>
      <c r="D25" s="17"/>
      <c r="E25" s="19" t="s">
        <v>182</v>
      </c>
      <c r="F25" s="17"/>
      <c r="G25" s="17"/>
      <c r="H25" s="17"/>
      <c r="I25" s="17"/>
    </row>
    <row r="26" spans="1:16" x14ac:dyDescent="0.25">
      <c r="A26" s="14" t="s">
        <v>38</v>
      </c>
      <c r="B26" s="14"/>
      <c r="C26" s="15" t="s">
        <v>214</v>
      </c>
      <c r="D26" s="14"/>
      <c r="E26" s="14" t="s">
        <v>215</v>
      </c>
      <c r="F26" s="14"/>
      <c r="G26" s="14"/>
      <c r="H26" s="14"/>
      <c r="I26" s="16">
        <f>SUMIFS(I27:I31,A27:A31,"P")</f>
        <v>0</v>
      </c>
    </row>
    <row r="27" spans="1:16" x14ac:dyDescent="0.25">
      <c r="A27" s="17" t="s">
        <v>41</v>
      </c>
      <c r="B27" s="17">
        <v>4</v>
      </c>
      <c r="C27" s="18" t="s">
        <v>216</v>
      </c>
      <c r="D27" s="17" t="s">
        <v>115</v>
      </c>
      <c r="E27" s="19" t="s">
        <v>217</v>
      </c>
      <c r="F27" s="20" t="s">
        <v>190</v>
      </c>
      <c r="G27" s="21">
        <v>5.6</v>
      </c>
      <c r="H27" s="22">
        <v>0</v>
      </c>
      <c r="I27" s="22">
        <f>ROUND(G27*H27,P4)</f>
        <v>0</v>
      </c>
      <c r="O27" s="23">
        <f>I27*0.21</f>
        <v>0</v>
      </c>
      <c r="P27">
        <v>3</v>
      </c>
    </row>
    <row r="28" spans="1:16" x14ac:dyDescent="0.25">
      <c r="A28" s="17" t="s">
        <v>46</v>
      </c>
      <c r="B28" s="17"/>
      <c r="C28" s="17"/>
      <c r="D28" s="17"/>
      <c r="E28" s="19"/>
      <c r="F28" s="17"/>
      <c r="G28" s="17"/>
      <c r="H28" s="17"/>
      <c r="I28" s="17"/>
    </row>
    <row r="29" spans="1:16" x14ac:dyDescent="0.25">
      <c r="A29" s="17" t="s">
        <v>47</v>
      </c>
      <c r="B29" s="17"/>
      <c r="C29" s="17"/>
      <c r="D29" s="17"/>
      <c r="E29" s="24" t="s">
        <v>719</v>
      </c>
      <c r="F29" s="17"/>
      <c r="G29" s="17"/>
      <c r="H29" s="17"/>
      <c r="I29" s="17"/>
    </row>
    <row r="30" spans="1:16" x14ac:dyDescent="0.25">
      <c r="A30" s="17" t="s">
        <v>47</v>
      </c>
      <c r="B30" s="17"/>
      <c r="C30" s="17"/>
      <c r="D30" s="17"/>
      <c r="E30" s="24" t="s">
        <v>720</v>
      </c>
      <c r="F30" s="17"/>
      <c r="G30" s="17"/>
      <c r="H30" s="17"/>
      <c r="I30" s="17"/>
    </row>
    <row r="31" spans="1:16" ht="30" x14ac:dyDescent="0.25">
      <c r="A31" s="17" t="s">
        <v>51</v>
      </c>
      <c r="B31" s="17"/>
      <c r="C31" s="17"/>
      <c r="D31" s="17"/>
      <c r="E31" s="19" t="s">
        <v>222</v>
      </c>
      <c r="F31" s="17"/>
      <c r="G31" s="17"/>
      <c r="H31" s="17"/>
      <c r="I31" s="17"/>
    </row>
    <row r="32" spans="1:16" x14ac:dyDescent="0.25">
      <c r="A32" s="14" t="s">
        <v>38</v>
      </c>
      <c r="B32" s="14"/>
      <c r="C32" s="15" t="s">
        <v>257</v>
      </c>
      <c r="D32" s="14"/>
      <c r="E32" s="14" t="s">
        <v>258</v>
      </c>
      <c r="F32" s="14"/>
      <c r="G32" s="14"/>
      <c r="H32" s="14"/>
      <c r="I32" s="16">
        <f>SUMIFS(I33:I37,A33:A37,"P")</f>
        <v>0</v>
      </c>
    </row>
    <row r="33" spans="1:16" x14ac:dyDescent="0.25">
      <c r="A33" s="17" t="s">
        <v>41</v>
      </c>
      <c r="B33" s="17">
        <v>5</v>
      </c>
      <c r="C33" s="18" t="s">
        <v>633</v>
      </c>
      <c r="D33" s="17" t="s">
        <v>115</v>
      </c>
      <c r="E33" s="19" t="s">
        <v>634</v>
      </c>
      <c r="F33" s="20" t="s">
        <v>45</v>
      </c>
      <c r="G33" s="21">
        <v>2.2000000000000002</v>
      </c>
      <c r="H33" s="22">
        <v>0</v>
      </c>
      <c r="I33" s="22">
        <f>ROUND(G33*H33,P4)</f>
        <v>0</v>
      </c>
      <c r="O33" s="23">
        <f>I33*0.21</f>
        <v>0</v>
      </c>
      <c r="P33">
        <v>3</v>
      </c>
    </row>
    <row r="34" spans="1:16" x14ac:dyDescent="0.25">
      <c r="A34" s="17" t="s">
        <v>46</v>
      </c>
      <c r="B34" s="17"/>
      <c r="C34" s="17"/>
      <c r="D34" s="17"/>
      <c r="E34" s="19"/>
      <c r="F34" s="17"/>
      <c r="G34" s="17"/>
      <c r="H34" s="17"/>
      <c r="I34" s="17"/>
    </row>
    <row r="35" spans="1:16" x14ac:dyDescent="0.25">
      <c r="A35" s="17" t="s">
        <v>47</v>
      </c>
      <c r="B35" s="17"/>
      <c r="C35" s="17"/>
      <c r="D35" s="17"/>
      <c r="E35" s="24" t="s">
        <v>721</v>
      </c>
      <c r="F35" s="17"/>
      <c r="G35" s="17"/>
      <c r="H35" s="17"/>
      <c r="I35" s="17"/>
    </row>
    <row r="36" spans="1:16" x14ac:dyDescent="0.25">
      <c r="A36" s="17" t="s">
        <v>47</v>
      </c>
      <c r="B36" s="17"/>
      <c r="C36" s="17"/>
      <c r="D36" s="17"/>
      <c r="E36" s="24" t="s">
        <v>722</v>
      </c>
      <c r="F36" s="17"/>
      <c r="G36" s="17"/>
      <c r="H36" s="17"/>
      <c r="I36" s="17"/>
    </row>
    <row r="37" spans="1:16" ht="409.5" x14ac:dyDescent="0.25">
      <c r="A37" s="17" t="s">
        <v>51</v>
      </c>
      <c r="B37" s="17"/>
      <c r="C37" s="17"/>
      <c r="D37" s="17"/>
      <c r="E37" s="19" t="s">
        <v>264</v>
      </c>
      <c r="F37" s="17"/>
      <c r="G37" s="17"/>
      <c r="H37" s="17"/>
      <c r="I37" s="17"/>
    </row>
    <row r="38" spans="1:16" x14ac:dyDescent="0.25">
      <c r="A38" s="14" t="s">
        <v>38</v>
      </c>
      <c r="B38" s="14"/>
      <c r="C38" s="15" t="s">
        <v>637</v>
      </c>
      <c r="D38" s="14"/>
      <c r="E38" s="14" t="s">
        <v>638</v>
      </c>
      <c r="F38" s="14"/>
      <c r="G38" s="14"/>
      <c r="H38" s="14"/>
      <c r="I38" s="16">
        <f>SUMIFS(I39:I48,A39:A48,"P")</f>
        <v>0</v>
      </c>
    </row>
    <row r="39" spans="1:16" x14ac:dyDescent="0.25">
      <c r="A39" s="17" t="s">
        <v>41</v>
      </c>
      <c r="B39" s="17">
        <v>6</v>
      </c>
      <c r="C39" s="18" t="s">
        <v>639</v>
      </c>
      <c r="D39" s="17" t="s">
        <v>640</v>
      </c>
      <c r="E39" s="19" t="s">
        <v>641</v>
      </c>
      <c r="F39" s="20" t="s">
        <v>104</v>
      </c>
      <c r="G39" s="21">
        <v>16</v>
      </c>
      <c r="H39" s="22">
        <v>0</v>
      </c>
      <c r="I39" s="22">
        <f>ROUND(G39*H39,P4)</f>
        <v>0</v>
      </c>
      <c r="O39" s="23">
        <f>I39*0.21</f>
        <v>0</v>
      </c>
      <c r="P39">
        <v>3</v>
      </c>
    </row>
    <row r="40" spans="1:16" x14ac:dyDescent="0.25">
      <c r="A40" s="17" t="s">
        <v>46</v>
      </c>
      <c r="B40" s="17"/>
      <c r="C40" s="17"/>
      <c r="D40" s="17"/>
      <c r="E40" s="19"/>
      <c r="F40" s="17"/>
      <c r="G40" s="17"/>
      <c r="H40" s="17"/>
      <c r="I40" s="17"/>
    </row>
    <row r="41" spans="1:16" x14ac:dyDescent="0.25">
      <c r="A41" s="17" t="s">
        <v>47</v>
      </c>
      <c r="B41" s="17"/>
      <c r="C41" s="17"/>
      <c r="D41" s="17"/>
      <c r="E41" s="24" t="s">
        <v>723</v>
      </c>
      <c r="F41" s="17"/>
      <c r="G41" s="17"/>
      <c r="H41" s="17"/>
      <c r="I41" s="17"/>
    </row>
    <row r="42" spans="1:16" x14ac:dyDescent="0.25">
      <c r="A42" s="17" t="s">
        <v>47</v>
      </c>
      <c r="B42" s="17"/>
      <c r="C42" s="17"/>
      <c r="D42" s="17"/>
      <c r="E42" s="24" t="s">
        <v>273</v>
      </c>
      <c r="F42" s="17"/>
      <c r="G42" s="17"/>
      <c r="H42" s="17"/>
      <c r="I42" s="17"/>
    </row>
    <row r="43" spans="1:16" ht="120" x14ac:dyDescent="0.25">
      <c r="A43" s="17" t="s">
        <v>51</v>
      </c>
      <c r="B43" s="17"/>
      <c r="C43" s="17"/>
      <c r="D43" s="17"/>
      <c r="E43" s="19" t="s">
        <v>644</v>
      </c>
      <c r="F43" s="17"/>
      <c r="G43" s="17"/>
      <c r="H43" s="17"/>
      <c r="I43" s="17"/>
    </row>
    <row r="44" spans="1:16" x14ac:dyDescent="0.25">
      <c r="A44" s="17" t="s">
        <v>41</v>
      </c>
      <c r="B44" s="17">
        <v>7</v>
      </c>
      <c r="C44" s="18" t="s">
        <v>645</v>
      </c>
      <c r="D44" s="17" t="s">
        <v>640</v>
      </c>
      <c r="E44" s="19" t="s">
        <v>646</v>
      </c>
      <c r="F44" s="20" t="s">
        <v>104</v>
      </c>
      <c r="G44" s="21">
        <v>16</v>
      </c>
      <c r="H44" s="22">
        <v>0</v>
      </c>
      <c r="I44" s="22">
        <f>ROUND(G44*H44,P4)</f>
        <v>0</v>
      </c>
      <c r="O44" s="23">
        <f>I44*0.21</f>
        <v>0</v>
      </c>
      <c r="P44">
        <v>3</v>
      </c>
    </row>
    <row r="45" spans="1:16" x14ac:dyDescent="0.25">
      <c r="A45" s="17" t="s">
        <v>46</v>
      </c>
      <c r="B45" s="17"/>
      <c r="C45" s="17"/>
      <c r="D45" s="17"/>
      <c r="E45" s="19"/>
      <c r="F45" s="17"/>
      <c r="G45" s="17"/>
      <c r="H45" s="17"/>
      <c r="I45" s="17"/>
    </row>
    <row r="46" spans="1:16" ht="30" x14ac:dyDescent="0.25">
      <c r="A46" s="17" t="s">
        <v>47</v>
      </c>
      <c r="B46" s="17"/>
      <c r="C46" s="17"/>
      <c r="D46" s="17"/>
      <c r="E46" s="24" t="s">
        <v>724</v>
      </c>
      <c r="F46" s="17"/>
      <c r="G46" s="17"/>
      <c r="H46" s="17"/>
      <c r="I46" s="17"/>
    </row>
    <row r="47" spans="1:16" x14ac:dyDescent="0.25">
      <c r="A47" s="17" t="s">
        <v>47</v>
      </c>
      <c r="B47" s="17"/>
      <c r="C47" s="17"/>
      <c r="D47" s="17"/>
      <c r="E47" s="24" t="s">
        <v>273</v>
      </c>
      <c r="F47" s="17"/>
      <c r="G47" s="17"/>
      <c r="H47" s="17"/>
      <c r="I47" s="17"/>
    </row>
    <row r="48" spans="1:16" ht="165" x14ac:dyDescent="0.25">
      <c r="A48" s="17" t="s">
        <v>51</v>
      </c>
      <c r="B48" s="17"/>
      <c r="C48" s="17"/>
      <c r="D48" s="17"/>
      <c r="E48" s="19" t="s">
        <v>648</v>
      </c>
      <c r="F48" s="17"/>
      <c r="G48" s="17"/>
      <c r="H48" s="17"/>
      <c r="I48" s="17"/>
    </row>
    <row r="49" spans="1:16" x14ac:dyDescent="0.25">
      <c r="A49" s="14" t="s">
        <v>38</v>
      </c>
      <c r="B49" s="14"/>
      <c r="C49" s="15" t="s">
        <v>649</v>
      </c>
      <c r="D49" s="14"/>
      <c r="E49" s="14" t="s">
        <v>650</v>
      </c>
      <c r="F49" s="14"/>
      <c r="G49" s="14"/>
      <c r="H49" s="14"/>
      <c r="I49" s="16">
        <f>SUMIFS(I50:I114,A50:A114,"P")</f>
        <v>0</v>
      </c>
    </row>
    <row r="50" spans="1:16" x14ac:dyDescent="0.25">
      <c r="A50" s="17" t="s">
        <v>41</v>
      </c>
      <c r="B50" s="17">
        <v>8</v>
      </c>
      <c r="C50" s="18" t="s">
        <v>651</v>
      </c>
      <c r="D50" s="17" t="s">
        <v>640</v>
      </c>
      <c r="E50" s="19" t="s">
        <v>652</v>
      </c>
      <c r="F50" s="20" t="s">
        <v>104</v>
      </c>
      <c r="G50" s="21">
        <v>16</v>
      </c>
      <c r="H50" s="22">
        <v>0</v>
      </c>
      <c r="I50" s="22">
        <f>ROUND(G50*H50,P4)</f>
        <v>0</v>
      </c>
      <c r="O50" s="23">
        <f>I50*0.21</f>
        <v>0</v>
      </c>
      <c r="P50">
        <v>3</v>
      </c>
    </row>
    <row r="51" spans="1:16" x14ac:dyDescent="0.25">
      <c r="A51" s="17" t="s">
        <v>46</v>
      </c>
      <c r="B51" s="17"/>
      <c r="C51" s="17"/>
      <c r="D51" s="17"/>
      <c r="E51" s="19"/>
      <c r="F51" s="17"/>
      <c r="G51" s="17"/>
      <c r="H51" s="17"/>
      <c r="I51" s="17"/>
    </row>
    <row r="52" spans="1:16" x14ac:dyDescent="0.25">
      <c r="A52" s="17" t="s">
        <v>47</v>
      </c>
      <c r="B52" s="17"/>
      <c r="C52" s="17"/>
      <c r="D52" s="17"/>
      <c r="E52" s="24" t="s">
        <v>725</v>
      </c>
      <c r="F52" s="17"/>
      <c r="G52" s="17"/>
      <c r="H52" s="17"/>
      <c r="I52" s="17"/>
    </row>
    <row r="53" spans="1:16" x14ac:dyDescent="0.25">
      <c r="A53" s="17" t="s">
        <v>47</v>
      </c>
      <c r="B53" s="17"/>
      <c r="C53" s="17"/>
      <c r="D53" s="17"/>
      <c r="E53" s="24" t="s">
        <v>273</v>
      </c>
      <c r="F53" s="17"/>
      <c r="G53" s="17"/>
      <c r="H53" s="17"/>
      <c r="I53" s="17"/>
    </row>
    <row r="54" spans="1:16" ht="150" x14ac:dyDescent="0.25">
      <c r="A54" s="17" t="s">
        <v>51</v>
      </c>
      <c r="B54" s="17"/>
      <c r="C54" s="17"/>
      <c r="D54" s="17"/>
      <c r="E54" s="19" t="s">
        <v>654</v>
      </c>
      <c r="F54" s="17"/>
      <c r="G54" s="17"/>
      <c r="H54" s="17"/>
      <c r="I54" s="17"/>
    </row>
    <row r="55" spans="1:16" x14ac:dyDescent="0.25">
      <c r="A55" s="17" t="s">
        <v>41</v>
      </c>
      <c r="B55" s="17">
        <v>9</v>
      </c>
      <c r="C55" s="18" t="s">
        <v>655</v>
      </c>
      <c r="D55" s="17" t="s">
        <v>640</v>
      </c>
      <c r="E55" s="19" t="s">
        <v>656</v>
      </c>
      <c r="F55" s="20" t="s">
        <v>380</v>
      </c>
      <c r="G55" s="21">
        <v>0.8</v>
      </c>
      <c r="H55" s="22">
        <v>0</v>
      </c>
      <c r="I55" s="22">
        <f>ROUND(G55*H55,P4)</f>
        <v>0</v>
      </c>
      <c r="O55" s="23">
        <f>I55*0.21</f>
        <v>0</v>
      </c>
      <c r="P55">
        <v>3</v>
      </c>
    </row>
    <row r="56" spans="1:16" x14ac:dyDescent="0.25">
      <c r="A56" s="17" t="s">
        <v>46</v>
      </c>
      <c r="B56" s="17"/>
      <c r="C56" s="17"/>
      <c r="D56" s="17"/>
      <c r="E56" s="19"/>
      <c r="F56" s="17"/>
      <c r="G56" s="17"/>
      <c r="H56" s="17"/>
      <c r="I56" s="17"/>
    </row>
    <row r="57" spans="1:16" x14ac:dyDescent="0.25">
      <c r="A57" s="17" t="s">
        <v>47</v>
      </c>
      <c r="B57" s="17"/>
      <c r="C57" s="17"/>
      <c r="D57" s="17"/>
      <c r="E57" s="24" t="s">
        <v>726</v>
      </c>
      <c r="F57" s="17"/>
      <c r="G57" s="17"/>
      <c r="H57" s="17"/>
      <c r="I57" s="17"/>
    </row>
    <row r="58" spans="1:16" x14ac:dyDescent="0.25">
      <c r="A58" s="17" t="s">
        <v>47</v>
      </c>
      <c r="B58" s="17"/>
      <c r="C58" s="17"/>
      <c r="D58" s="17"/>
      <c r="E58" s="24" t="s">
        <v>727</v>
      </c>
      <c r="F58" s="17"/>
      <c r="G58" s="17"/>
      <c r="H58" s="17"/>
      <c r="I58" s="17"/>
    </row>
    <row r="59" spans="1:16" ht="120" x14ac:dyDescent="0.25">
      <c r="A59" s="17" t="s">
        <v>51</v>
      </c>
      <c r="B59" s="17"/>
      <c r="C59" s="17"/>
      <c r="D59" s="17"/>
      <c r="E59" s="19" t="s">
        <v>660</v>
      </c>
      <c r="F59" s="17"/>
      <c r="G59" s="17"/>
      <c r="H59" s="17"/>
      <c r="I59" s="17"/>
    </row>
    <row r="60" spans="1:16" ht="30" x14ac:dyDescent="0.25">
      <c r="A60" s="17" t="s">
        <v>41</v>
      </c>
      <c r="B60" s="17">
        <v>10</v>
      </c>
      <c r="C60" s="18" t="s">
        <v>661</v>
      </c>
      <c r="D60" s="17" t="s">
        <v>640</v>
      </c>
      <c r="E60" s="19" t="s">
        <v>662</v>
      </c>
      <c r="F60" s="20" t="s">
        <v>104</v>
      </c>
      <c r="G60" s="21">
        <v>16</v>
      </c>
      <c r="H60" s="22">
        <v>0</v>
      </c>
      <c r="I60" s="22">
        <f>ROUND(G60*H60,P4)</f>
        <v>0</v>
      </c>
      <c r="O60" s="23">
        <f>I60*0.21</f>
        <v>0</v>
      </c>
      <c r="P60">
        <v>3</v>
      </c>
    </row>
    <row r="61" spans="1:16" x14ac:dyDescent="0.25">
      <c r="A61" s="17" t="s">
        <v>46</v>
      </c>
      <c r="B61" s="17"/>
      <c r="C61" s="17"/>
      <c r="D61" s="17"/>
      <c r="E61" s="19"/>
      <c r="F61" s="17"/>
      <c r="G61" s="17"/>
      <c r="H61" s="17"/>
      <c r="I61" s="17"/>
    </row>
    <row r="62" spans="1:16" x14ac:dyDescent="0.25">
      <c r="A62" s="17" t="s">
        <v>47</v>
      </c>
      <c r="B62" s="17"/>
      <c r="C62" s="17"/>
      <c r="D62" s="17"/>
      <c r="E62" s="24" t="s">
        <v>728</v>
      </c>
      <c r="F62" s="17"/>
      <c r="G62" s="17"/>
      <c r="H62" s="17"/>
      <c r="I62" s="17"/>
    </row>
    <row r="63" spans="1:16" x14ac:dyDescent="0.25">
      <c r="A63" s="17" t="s">
        <v>47</v>
      </c>
      <c r="B63" s="17"/>
      <c r="C63" s="17"/>
      <c r="D63" s="17"/>
      <c r="E63" s="24" t="s">
        <v>273</v>
      </c>
      <c r="F63" s="17"/>
      <c r="G63" s="17"/>
      <c r="H63" s="17"/>
      <c r="I63" s="17"/>
    </row>
    <row r="64" spans="1:16" ht="105" x14ac:dyDescent="0.25">
      <c r="A64" s="17" t="s">
        <v>51</v>
      </c>
      <c r="B64" s="17"/>
      <c r="C64" s="17"/>
      <c r="D64" s="17"/>
      <c r="E64" s="19" t="s">
        <v>664</v>
      </c>
      <c r="F64" s="17"/>
      <c r="G64" s="17"/>
      <c r="H64" s="17"/>
      <c r="I64" s="17"/>
    </row>
    <row r="65" spans="1:16" ht="30" x14ac:dyDescent="0.25">
      <c r="A65" s="17" t="s">
        <v>41</v>
      </c>
      <c r="B65" s="17">
        <v>11</v>
      </c>
      <c r="C65" s="18" t="s">
        <v>665</v>
      </c>
      <c r="D65" s="17" t="s">
        <v>640</v>
      </c>
      <c r="E65" s="19" t="s">
        <v>666</v>
      </c>
      <c r="F65" s="20" t="s">
        <v>380</v>
      </c>
      <c r="G65" s="21">
        <v>2</v>
      </c>
      <c r="H65" s="22">
        <v>0</v>
      </c>
      <c r="I65" s="22">
        <f>ROUND(G65*H65,P4)</f>
        <v>0</v>
      </c>
      <c r="O65" s="23">
        <f>I65*0.21</f>
        <v>0</v>
      </c>
      <c r="P65">
        <v>3</v>
      </c>
    </row>
    <row r="66" spans="1:16" x14ac:dyDescent="0.25">
      <c r="A66" s="17" t="s">
        <v>46</v>
      </c>
      <c r="B66" s="17"/>
      <c r="C66" s="17"/>
      <c r="D66" s="17"/>
      <c r="E66" s="19"/>
      <c r="F66" s="17"/>
      <c r="G66" s="17"/>
      <c r="H66" s="17"/>
      <c r="I66" s="17"/>
    </row>
    <row r="67" spans="1:16" x14ac:dyDescent="0.25">
      <c r="A67" s="17" t="s">
        <v>47</v>
      </c>
      <c r="B67" s="17"/>
      <c r="C67" s="17"/>
      <c r="D67" s="17"/>
      <c r="E67" s="24" t="s">
        <v>729</v>
      </c>
      <c r="F67" s="17"/>
      <c r="G67" s="17"/>
      <c r="H67" s="17"/>
      <c r="I67" s="17"/>
    </row>
    <row r="68" spans="1:16" x14ac:dyDescent="0.25">
      <c r="A68" s="17" t="s">
        <v>47</v>
      </c>
      <c r="B68" s="17"/>
      <c r="C68" s="17"/>
      <c r="D68" s="17"/>
      <c r="E68" s="24" t="s">
        <v>382</v>
      </c>
      <c r="F68" s="17"/>
      <c r="G68" s="17"/>
      <c r="H68" s="17"/>
      <c r="I68" s="17"/>
    </row>
    <row r="69" spans="1:16" ht="120" x14ac:dyDescent="0.25">
      <c r="A69" s="17" t="s">
        <v>51</v>
      </c>
      <c r="B69" s="17"/>
      <c r="C69" s="17"/>
      <c r="D69" s="17"/>
      <c r="E69" s="19" t="s">
        <v>668</v>
      </c>
      <c r="F69" s="17"/>
      <c r="G69" s="17"/>
      <c r="H69" s="17"/>
      <c r="I69" s="17"/>
    </row>
    <row r="70" spans="1:16" x14ac:dyDescent="0.25">
      <c r="A70" s="17" t="s">
        <v>41</v>
      </c>
      <c r="B70" s="17">
        <v>12</v>
      </c>
      <c r="C70" s="18" t="s">
        <v>669</v>
      </c>
      <c r="D70" s="17" t="s">
        <v>640</v>
      </c>
      <c r="E70" s="19" t="s">
        <v>670</v>
      </c>
      <c r="F70" s="20" t="s">
        <v>104</v>
      </c>
      <c r="G70" s="21">
        <v>16</v>
      </c>
      <c r="H70" s="22">
        <v>0</v>
      </c>
      <c r="I70" s="22">
        <f>ROUND(G70*H70,P4)</f>
        <v>0</v>
      </c>
      <c r="O70" s="23">
        <f>I70*0.21</f>
        <v>0</v>
      </c>
      <c r="P70">
        <v>3</v>
      </c>
    </row>
    <row r="71" spans="1:16" x14ac:dyDescent="0.25">
      <c r="A71" s="17" t="s">
        <v>46</v>
      </c>
      <c r="B71" s="17"/>
      <c r="C71" s="17"/>
      <c r="D71" s="17"/>
      <c r="E71" s="19"/>
      <c r="F71" s="17"/>
      <c r="G71" s="17"/>
      <c r="H71" s="17"/>
      <c r="I71" s="17"/>
    </row>
    <row r="72" spans="1:16" x14ac:dyDescent="0.25">
      <c r="A72" s="17" t="s">
        <v>47</v>
      </c>
      <c r="B72" s="17"/>
      <c r="C72" s="17"/>
      <c r="D72" s="17"/>
      <c r="E72" s="24" t="s">
        <v>730</v>
      </c>
      <c r="F72" s="17"/>
      <c r="G72" s="17"/>
      <c r="H72" s="17"/>
      <c r="I72" s="17"/>
    </row>
    <row r="73" spans="1:16" x14ac:dyDescent="0.25">
      <c r="A73" s="17" t="s">
        <v>47</v>
      </c>
      <c r="B73" s="17"/>
      <c r="C73" s="17"/>
      <c r="D73" s="17"/>
      <c r="E73" s="24" t="s">
        <v>273</v>
      </c>
      <c r="F73" s="17"/>
      <c r="G73" s="17"/>
      <c r="H73" s="17"/>
      <c r="I73" s="17"/>
    </row>
    <row r="74" spans="1:16" ht="90" x14ac:dyDescent="0.25">
      <c r="A74" s="17" t="s">
        <v>51</v>
      </c>
      <c r="B74" s="17"/>
      <c r="C74" s="17"/>
      <c r="D74" s="17"/>
      <c r="E74" s="19" t="s">
        <v>672</v>
      </c>
      <c r="F74" s="17"/>
      <c r="G74" s="17"/>
      <c r="H74" s="17"/>
      <c r="I74" s="17"/>
    </row>
    <row r="75" spans="1:16" x14ac:dyDescent="0.25">
      <c r="A75" s="17" t="s">
        <v>41</v>
      </c>
      <c r="B75" s="17">
        <v>13</v>
      </c>
      <c r="C75" s="18" t="s">
        <v>673</v>
      </c>
      <c r="D75" s="17" t="s">
        <v>640</v>
      </c>
      <c r="E75" s="19" t="s">
        <v>675</v>
      </c>
      <c r="F75" s="20" t="s">
        <v>104</v>
      </c>
      <c r="G75" s="21">
        <v>55</v>
      </c>
      <c r="H75" s="22">
        <v>0</v>
      </c>
      <c r="I75" s="22">
        <f>ROUND(G75*H75,P4)</f>
        <v>0</v>
      </c>
      <c r="O75" s="23">
        <f>I75*0.21</f>
        <v>0</v>
      </c>
      <c r="P75">
        <v>3</v>
      </c>
    </row>
    <row r="76" spans="1:16" x14ac:dyDescent="0.25">
      <c r="A76" s="17" t="s">
        <v>46</v>
      </c>
      <c r="B76" s="17"/>
      <c r="C76" s="17"/>
      <c r="D76" s="17"/>
      <c r="E76" s="19" t="s">
        <v>405</v>
      </c>
      <c r="F76" s="17"/>
      <c r="G76" s="17"/>
      <c r="H76" s="17"/>
      <c r="I76" s="17"/>
    </row>
    <row r="77" spans="1:16" x14ac:dyDescent="0.25">
      <c r="A77" s="17" t="s">
        <v>47</v>
      </c>
      <c r="B77" s="17"/>
      <c r="C77" s="17"/>
      <c r="D77" s="17"/>
      <c r="E77" s="24" t="s">
        <v>731</v>
      </c>
      <c r="F77" s="17"/>
      <c r="G77" s="17"/>
      <c r="H77" s="17"/>
      <c r="I77" s="17"/>
    </row>
    <row r="78" spans="1:16" x14ac:dyDescent="0.25">
      <c r="A78" s="17" t="s">
        <v>47</v>
      </c>
      <c r="B78" s="17"/>
      <c r="C78" s="17"/>
      <c r="D78" s="17"/>
      <c r="E78" s="24" t="s">
        <v>732</v>
      </c>
      <c r="F78" s="17"/>
      <c r="G78" s="17"/>
      <c r="H78" s="17"/>
      <c r="I78" s="17"/>
    </row>
    <row r="79" spans="1:16" ht="135" x14ac:dyDescent="0.25">
      <c r="A79" s="17" t="s">
        <v>51</v>
      </c>
      <c r="B79" s="17"/>
      <c r="C79" s="17"/>
      <c r="D79" s="17"/>
      <c r="E79" s="19" t="s">
        <v>678</v>
      </c>
      <c r="F79" s="17"/>
      <c r="G79" s="17"/>
      <c r="H79" s="17"/>
      <c r="I79" s="17"/>
    </row>
    <row r="80" spans="1:16" ht="30" x14ac:dyDescent="0.25">
      <c r="A80" s="17" t="s">
        <v>41</v>
      </c>
      <c r="B80" s="17">
        <v>14</v>
      </c>
      <c r="C80" s="18" t="s">
        <v>679</v>
      </c>
      <c r="D80" s="17" t="s">
        <v>640</v>
      </c>
      <c r="E80" s="19" t="s">
        <v>680</v>
      </c>
      <c r="F80" s="20" t="s">
        <v>380</v>
      </c>
      <c r="G80" s="21">
        <v>1</v>
      </c>
      <c r="H80" s="22">
        <v>0</v>
      </c>
      <c r="I80" s="22">
        <f>ROUND(G80*H80,P4)</f>
        <v>0</v>
      </c>
      <c r="O80" s="23">
        <f>I80*0.21</f>
        <v>0</v>
      </c>
      <c r="P80">
        <v>3</v>
      </c>
    </row>
    <row r="81" spans="1:16" x14ac:dyDescent="0.25">
      <c r="A81" s="17" t="s">
        <v>46</v>
      </c>
      <c r="B81" s="17"/>
      <c r="C81" s="17"/>
      <c r="D81" s="17"/>
      <c r="E81" s="19"/>
      <c r="F81" s="17"/>
      <c r="G81" s="17"/>
      <c r="H81" s="17"/>
      <c r="I81" s="17"/>
    </row>
    <row r="82" spans="1:16" x14ac:dyDescent="0.25">
      <c r="A82" s="17" t="s">
        <v>47</v>
      </c>
      <c r="B82" s="17"/>
      <c r="C82" s="17"/>
      <c r="D82" s="17"/>
      <c r="E82" s="24" t="s">
        <v>733</v>
      </c>
      <c r="F82" s="17"/>
      <c r="G82" s="17"/>
      <c r="H82" s="17"/>
      <c r="I82" s="17"/>
    </row>
    <row r="83" spans="1:16" x14ac:dyDescent="0.25">
      <c r="A83" s="17" t="s">
        <v>47</v>
      </c>
      <c r="B83" s="17"/>
      <c r="C83" s="17"/>
      <c r="D83" s="17"/>
      <c r="E83" s="24" t="s">
        <v>83</v>
      </c>
      <c r="F83" s="17"/>
      <c r="G83" s="17"/>
      <c r="H83" s="17"/>
      <c r="I83" s="17"/>
    </row>
    <row r="84" spans="1:16" ht="135" x14ac:dyDescent="0.25">
      <c r="A84" s="17" t="s">
        <v>51</v>
      </c>
      <c r="B84" s="17"/>
      <c r="C84" s="17"/>
      <c r="D84" s="17"/>
      <c r="E84" s="19" t="s">
        <v>682</v>
      </c>
      <c r="F84" s="17"/>
      <c r="G84" s="17"/>
      <c r="H84" s="17"/>
      <c r="I84" s="17"/>
    </row>
    <row r="85" spans="1:16" x14ac:dyDescent="0.25">
      <c r="A85" s="17" t="s">
        <v>41</v>
      </c>
      <c r="B85" s="17">
        <v>15</v>
      </c>
      <c r="C85" s="18" t="s">
        <v>683</v>
      </c>
      <c r="D85" s="17" t="s">
        <v>640</v>
      </c>
      <c r="E85" s="19" t="s">
        <v>684</v>
      </c>
      <c r="F85" s="20" t="s">
        <v>380</v>
      </c>
      <c r="G85" s="21">
        <v>1</v>
      </c>
      <c r="H85" s="22">
        <v>0</v>
      </c>
      <c r="I85" s="22">
        <f>ROUND(G85*H85,P4)</f>
        <v>0</v>
      </c>
      <c r="O85" s="23">
        <f>I85*0.21</f>
        <v>0</v>
      </c>
      <c r="P85">
        <v>3</v>
      </c>
    </row>
    <row r="86" spans="1:16" x14ac:dyDescent="0.25">
      <c r="A86" s="17" t="s">
        <v>46</v>
      </c>
      <c r="B86" s="17"/>
      <c r="C86" s="17"/>
      <c r="D86" s="17"/>
      <c r="E86" s="19"/>
      <c r="F86" s="17"/>
      <c r="G86" s="17"/>
      <c r="H86" s="17"/>
      <c r="I86" s="17"/>
    </row>
    <row r="87" spans="1:16" x14ac:dyDescent="0.25">
      <c r="A87" s="17" t="s">
        <v>47</v>
      </c>
      <c r="B87" s="17"/>
      <c r="C87" s="17"/>
      <c r="D87" s="17"/>
      <c r="E87" s="24" t="s">
        <v>734</v>
      </c>
      <c r="F87" s="17"/>
      <c r="G87" s="17"/>
      <c r="H87" s="17"/>
      <c r="I87" s="17"/>
    </row>
    <row r="88" spans="1:16" x14ac:dyDescent="0.25">
      <c r="A88" s="17" t="s">
        <v>47</v>
      </c>
      <c r="B88" s="17"/>
      <c r="C88" s="17"/>
      <c r="D88" s="17"/>
      <c r="E88" s="24" t="s">
        <v>83</v>
      </c>
      <c r="F88" s="17"/>
      <c r="G88" s="17"/>
      <c r="H88" s="17"/>
      <c r="I88" s="17"/>
    </row>
    <row r="89" spans="1:16" ht="120" x14ac:dyDescent="0.25">
      <c r="A89" s="17" t="s">
        <v>51</v>
      </c>
      <c r="B89" s="17"/>
      <c r="C89" s="17"/>
      <c r="D89" s="17"/>
      <c r="E89" s="19" t="s">
        <v>686</v>
      </c>
      <c r="F89" s="17"/>
      <c r="G89" s="17"/>
      <c r="H89" s="17"/>
      <c r="I89" s="17"/>
    </row>
    <row r="90" spans="1:16" x14ac:dyDescent="0.25">
      <c r="A90" s="17" t="s">
        <v>41</v>
      </c>
      <c r="B90" s="17">
        <v>16</v>
      </c>
      <c r="C90" s="18" t="s">
        <v>687</v>
      </c>
      <c r="D90" s="17" t="s">
        <v>640</v>
      </c>
      <c r="E90" s="19" t="s">
        <v>688</v>
      </c>
      <c r="F90" s="20" t="s">
        <v>380</v>
      </c>
      <c r="G90" s="21">
        <v>1</v>
      </c>
      <c r="H90" s="22">
        <v>0</v>
      </c>
      <c r="I90" s="22">
        <f>ROUND(G90*H90,P4)</f>
        <v>0</v>
      </c>
      <c r="O90" s="23">
        <f>I90*0.21</f>
        <v>0</v>
      </c>
      <c r="P90">
        <v>3</v>
      </c>
    </row>
    <row r="91" spans="1:16" x14ac:dyDescent="0.25">
      <c r="A91" s="17" t="s">
        <v>46</v>
      </c>
      <c r="B91" s="17"/>
      <c r="C91" s="17"/>
      <c r="D91" s="17"/>
      <c r="E91" s="19"/>
      <c r="F91" s="17"/>
      <c r="G91" s="17"/>
      <c r="H91" s="17"/>
      <c r="I91" s="17"/>
    </row>
    <row r="92" spans="1:16" x14ac:dyDescent="0.25">
      <c r="A92" s="17" t="s">
        <v>47</v>
      </c>
      <c r="B92" s="17"/>
      <c r="C92" s="17"/>
      <c r="D92" s="17"/>
      <c r="E92" s="24" t="s">
        <v>735</v>
      </c>
      <c r="F92" s="17"/>
      <c r="G92" s="17"/>
      <c r="H92" s="17"/>
      <c r="I92" s="17"/>
    </row>
    <row r="93" spans="1:16" x14ac:dyDescent="0.25">
      <c r="A93" s="17" t="s">
        <v>47</v>
      </c>
      <c r="B93" s="17"/>
      <c r="C93" s="17"/>
      <c r="D93" s="17"/>
      <c r="E93" s="24" t="s">
        <v>83</v>
      </c>
      <c r="F93" s="17"/>
      <c r="G93" s="17"/>
      <c r="H93" s="17"/>
      <c r="I93" s="17"/>
    </row>
    <row r="94" spans="1:16" ht="105" x14ac:dyDescent="0.25">
      <c r="A94" s="17" t="s">
        <v>51</v>
      </c>
      <c r="B94" s="17"/>
      <c r="C94" s="17"/>
      <c r="D94" s="17"/>
      <c r="E94" s="19" t="s">
        <v>690</v>
      </c>
      <c r="F94" s="17"/>
      <c r="G94" s="17"/>
      <c r="H94" s="17"/>
      <c r="I94" s="17"/>
    </row>
    <row r="95" spans="1:16" x14ac:dyDescent="0.25">
      <c r="A95" s="17" t="s">
        <v>41</v>
      </c>
      <c r="B95" s="17">
        <v>17</v>
      </c>
      <c r="C95" s="18" t="s">
        <v>691</v>
      </c>
      <c r="D95" s="17" t="s">
        <v>640</v>
      </c>
      <c r="E95" s="19" t="s">
        <v>692</v>
      </c>
      <c r="F95" s="20" t="s">
        <v>380</v>
      </c>
      <c r="G95" s="21">
        <v>1</v>
      </c>
      <c r="H95" s="22">
        <v>0</v>
      </c>
      <c r="I95" s="22">
        <f>ROUND(G95*H95,P4)</f>
        <v>0</v>
      </c>
      <c r="O95" s="23">
        <f>I95*0.21</f>
        <v>0</v>
      </c>
      <c r="P95">
        <v>3</v>
      </c>
    </row>
    <row r="96" spans="1:16" x14ac:dyDescent="0.25">
      <c r="A96" s="17" t="s">
        <v>46</v>
      </c>
      <c r="B96" s="17"/>
      <c r="C96" s="17"/>
      <c r="D96" s="17"/>
      <c r="E96" s="19" t="s">
        <v>405</v>
      </c>
      <c r="F96" s="17"/>
      <c r="G96" s="17"/>
      <c r="H96" s="17"/>
      <c r="I96" s="17"/>
    </row>
    <row r="97" spans="1:16" x14ac:dyDescent="0.25">
      <c r="A97" s="17" t="s">
        <v>47</v>
      </c>
      <c r="B97" s="17"/>
      <c r="C97" s="17"/>
      <c r="D97" s="17"/>
      <c r="E97" s="24" t="s">
        <v>736</v>
      </c>
      <c r="F97" s="17"/>
      <c r="G97" s="17"/>
      <c r="H97" s="17"/>
      <c r="I97" s="17"/>
    </row>
    <row r="98" spans="1:16" x14ac:dyDescent="0.25">
      <c r="A98" s="17" t="s">
        <v>47</v>
      </c>
      <c r="B98" s="17"/>
      <c r="C98" s="17"/>
      <c r="D98" s="17"/>
      <c r="E98" s="24" t="s">
        <v>83</v>
      </c>
      <c r="F98" s="17"/>
      <c r="G98" s="17"/>
      <c r="H98" s="17"/>
      <c r="I98" s="17"/>
    </row>
    <row r="99" spans="1:16" ht="135" x14ac:dyDescent="0.25">
      <c r="A99" s="17" t="s">
        <v>51</v>
      </c>
      <c r="B99" s="17"/>
      <c r="C99" s="17"/>
      <c r="D99" s="17"/>
      <c r="E99" s="19" t="s">
        <v>694</v>
      </c>
      <c r="F99" s="17"/>
      <c r="G99" s="17"/>
      <c r="H99" s="17"/>
      <c r="I99" s="17"/>
    </row>
    <row r="100" spans="1:16" ht="30" x14ac:dyDescent="0.25">
      <c r="A100" s="17" t="s">
        <v>41</v>
      </c>
      <c r="B100" s="17">
        <v>18</v>
      </c>
      <c r="C100" s="18" t="s">
        <v>737</v>
      </c>
      <c r="D100" s="17" t="s">
        <v>640</v>
      </c>
      <c r="E100" s="19" t="s">
        <v>738</v>
      </c>
      <c r="F100" s="20" t="s">
        <v>380</v>
      </c>
      <c r="G100" s="21">
        <v>1</v>
      </c>
      <c r="H100" s="22">
        <v>0</v>
      </c>
      <c r="I100" s="22">
        <f>ROUND(G100*H100,P4)</f>
        <v>0</v>
      </c>
      <c r="O100" s="23">
        <f>I100*0.21</f>
        <v>0</v>
      </c>
      <c r="P100">
        <v>3</v>
      </c>
    </row>
    <row r="101" spans="1:16" x14ac:dyDescent="0.25">
      <c r="A101" s="17" t="s">
        <v>46</v>
      </c>
      <c r="B101" s="17"/>
      <c r="C101" s="17"/>
      <c r="D101" s="17"/>
      <c r="E101" s="19"/>
      <c r="F101" s="17"/>
      <c r="G101" s="17"/>
      <c r="H101" s="17"/>
      <c r="I101" s="17"/>
    </row>
    <row r="102" spans="1:16" ht="30" x14ac:dyDescent="0.25">
      <c r="A102" s="17" t="s">
        <v>47</v>
      </c>
      <c r="B102" s="17"/>
      <c r="C102" s="17"/>
      <c r="D102" s="17"/>
      <c r="E102" s="24" t="s">
        <v>739</v>
      </c>
      <c r="F102" s="17"/>
      <c r="G102" s="17"/>
      <c r="H102" s="17"/>
      <c r="I102" s="17"/>
    </row>
    <row r="103" spans="1:16" x14ac:dyDescent="0.25">
      <c r="A103" s="17" t="s">
        <v>47</v>
      </c>
      <c r="B103" s="17"/>
      <c r="C103" s="17"/>
      <c r="D103" s="17"/>
      <c r="E103" s="24" t="s">
        <v>83</v>
      </c>
      <c r="F103" s="17"/>
      <c r="G103" s="17"/>
      <c r="H103" s="17"/>
      <c r="I103" s="17"/>
    </row>
    <row r="104" spans="1:16" ht="105" x14ac:dyDescent="0.25">
      <c r="A104" s="17" t="s">
        <v>51</v>
      </c>
      <c r="B104" s="17"/>
      <c r="C104" s="17"/>
      <c r="D104" s="17"/>
      <c r="E104" s="19" t="s">
        <v>740</v>
      </c>
      <c r="F104" s="17"/>
      <c r="G104" s="17"/>
      <c r="H104" s="17"/>
      <c r="I104" s="17"/>
    </row>
    <row r="105" spans="1:16" x14ac:dyDescent="0.25">
      <c r="A105" s="17" t="s">
        <v>41</v>
      </c>
      <c r="B105" s="17">
        <v>19</v>
      </c>
      <c r="C105" s="18" t="s">
        <v>695</v>
      </c>
      <c r="D105" s="17" t="s">
        <v>640</v>
      </c>
      <c r="E105" s="19" t="s">
        <v>696</v>
      </c>
      <c r="F105" s="20" t="s">
        <v>697</v>
      </c>
      <c r="G105" s="21">
        <v>2</v>
      </c>
      <c r="H105" s="22">
        <v>0</v>
      </c>
      <c r="I105" s="22">
        <f>ROUND(G105*H105,P4)</f>
        <v>0</v>
      </c>
      <c r="O105" s="23">
        <f>I105*0.21</f>
        <v>0</v>
      </c>
      <c r="P105">
        <v>3</v>
      </c>
    </row>
    <row r="106" spans="1:16" x14ac:dyDescent="0.25">
      <c r="A106" s="17" t="s">
        <v>46</v>
      </c>
      <c r="B106" s="17"/>
      <c r="C106" s="17"/>
      <c r="D106" s="17"/>
      <c r="E106" s="19"/>
      <c r="F106" s="17"/>
      <c r="G106" s="17"/>
      <c r="H106" s="17"/>
      <c r="I106" s="17"/>
    </row>
    <row r="107" spans="1:16" ht="30" x14ac:dyDescent="0.25">
      <c r="A107" s="17" t="s">
        <v>47</v>
      </c>
      <c r="B107" s="17"/>
      <c r="C107" s="17"/>
      <c r="D107" s="17"/>
      <c r="E107" s="24" t="s">
        <v>741</v>
      </c>
      <c r="F107" s="17"/>
      <c r="G107" s="17"/>
      <c r="H107" s="17"/>
      <c r="I107" s="17"/>
    </row>
    <row r="108" spans="1:16" x14ac:dyDescent="0.25">
      <c r="A108" s="17" t="s">
        <v>47</v>
      </c>
      <c r="B108" s="17"/>
      <c r="C108" s="17"/>
      <c r="D108" s="17"/>
      <c r="E108" s="24" t="s">
        <v>382</v>
      </c>
      <c r="F108" s="17"/>
      <c r="G108" s="17"/>
      <c r="H108" s="17"/>
      <c r="I108" s="17"/>
    </row>
    <row r="109" spans="1:16" ht="120" x14ac:dyDescent="0.25">
      <c r="A109" s="17" t="s">
        <v>51</v>
      </c>
      <c r="B109" s="17"/>
      <c r="C109" s="17"/>
      <c r="D109" s="17"/>
      <c r="E109" s="19" t="s">
        <v>699</v>
      </c>
      <c r="F109" s="17"/>
      <c r="G109" s="17"/>
      <c r="H109" s="17"/>
      <c r="I109" s="17"/>
    </row>
    <row r="110" spans="1:16" x14ac:dyDescent="0.25">
      <c r="A110" s="17" t="s">
        <v>41</v>
      </c>
      <c r="B110" s="17">
        <v>20</v>
      </c>
      <c r="C110" s="18" t="s">
        <v>700</v>
      </c>
      <c r="D110" s="17" t="s">
        <v>640</v>
      </c>
      <c r="E110" s="19" t="s">
        <v>701</v>
      </c>
      <c r="F110" s="20" t="s">
        <v>697</v>
      </c>
      <c r="G110" s="21">
        <v>4</v>
      </c>
      <c r="H110" s="22">
        <v>0</v>
      </c>
      <c r="I110" s="22">
        <f>ROUND(G110*H110,P4)</f>
        <v>0</v>
      </c>
      <c r="O110" s="23">
        <f>I110*0.21</f>
        <v>0</v>
      </c>
      <c r="P110">
        <v>3</v>
      </c>
    </row>
    <row r="111" spans="1:16" x14ac:dyDescent="0.25">
      <c r="A111" s="17" t="s">
        <v>46</v>
      </c>
      <c r="B111" s="17"/>
      <c r="C111" s="17"/>
      <c r="D111" s="17"/>
      <c r="E111" s="19"/>
      <c r="F111" s="17"/>
      <c r="G111" s="17"/>
      <c r="H111" s="17"/>
      <c r="I111" s="17"/>
    </row>
    <row r="112" spans="1:16" ht="30" x14ac:dyDescent="0.25">
      <c r="A112" s="17" t="s">
        <v>47</v>
      </c>
      <c r="B112" s="17"/>
      <c r="C112" s="17"/>
      <c r="D112" s="17"/>
      <c r="E112" s="24" t="s">
        <v>742</v>
      </c>
      <c r="F112" s="17"/>
      <c r="G112" s="17"/>
      <c r="H112" s="17"/>
      <c r="I112" s="17"/>
    </row>
    <row r="113" spans="1:9" x14ac:dyDescent="0.25">
      <c r="A113" s="17" t="s">
        <v>47</v>
      </c>
      <c r="B113" s="17"/>
      <c r="C113" s="17"/>
      <c r="D113" s="17"/>
      <c r="E113" s="24" t="s">
        <v>375</v>
      </c>
      <c r="F113" s="17"/>
      <c r="G113" s="17"/>
      <c r="H113" s="17"/>
      <c r="I113" s="17"/>
    </row>
    <row r="114" spans="1:9" ht="120" x14ac:dyDescent="0.25">
      <c r="A114" s="17" t="s">
        <v>51</v>
      </c>
      <c r="B114" s="17"/>
      <c r="C114" s="17"/>
      <c r="D114" s="17"/>
      <c r="E114" s="19" t="s">
        <v>703</v>
      </c>
      <c r="F114" s="17"/>
      <c r="G114" s="17"/>
      <c r="H114" s="17"/>
      <c r="I114"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80"/>
  <sheetViews>
    <sheetView topLeftCell="B1" workbookViewId="0">
      <selection activeCell="F15" sqref="F15"/>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19</v>
      </c>
      <c r="I3" s="13">
        <f>SUMIFS(I8:I80,A8:A80,"SD")</f>
        <v>0</v>
      </c>
      <c r="O3">
        <v>0</v>
      </c>
      <c r="P3">
        <v>2</v>
      </c>
    </row>
    <row r="4" spans="1:16" x14ac:dyDescent="0.25">
      <c r="A4" t="s">
        <v>26</v>
      </c>
      <c r="B4" s="11" t="s">
        <v>27</v>
      </c>
      <c r="C4" s="49" t="s">
        <v>19</v>
      </c>
      <c r="D4" s="50"/>
      <c r="E4" s="11" t="str">
        <f>Rekapitulace!B14</f>
        <v>VEDLEJŠÍ A OSTATNÍ ROZPOČTOVÉ NÁKLADY - větev H v km 0,375 00 - 0,498 38</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743</v>
      </c>
      <c r="D8" s="14"/>
      <c r="E8" s="14" t="s">
        <v>744</v>
      </c>
      <c r="F8" s="14"/>
      <c r="G8" s="14"/>
      <c r="H8" s="14"/>
      <c r="I8" s="16">
        <f>SUMIFS(I9:I18,A9:A18,"P")</f>
        <v>0</v>
      </c>
    </row>
    <row r="9" spans="1:16" x14ac:dyDescent="0.25">
      <c r="A9" s="17" t="s">
        <v>41</v>
      </c>
      <c r="B9" s="17">
        <v>1</v>
      </c>
      <c r="C9" s="18" t="s">
        <v>745</v>
      </c>
      <c r="D9" s="17"/>
      <c r="E9" s="19" t="s">
        <v>746</v>
      </c>
      <c r="F9" s="20" t="s">
        <v>80</v>
      </c>
      <c r="G9" s="21">
        <v>1</v>
      </c>
      <c r="H9" s="22">
        <v>0</v>
      </c>
      <c r="I9" s="22">
        <f>ROUND(G9*H9,P4)</f>
        <v>0</v>
      </c>
      <c r="O9" s="23">
        <f>I9*0.21</f>
        <v>0</v>
      </c>
      <c r="P9">
        <v>3</v>
      </c>
    </row>
    <row r="10" spans="1:16" ht="30" x14ac:dyDescent="0.25">
      <c r="A10" s="17" t="s">
        <v>46</v>
      </c>
      <c r="B10" s="17"/>
      <c r="C10" s="17"/>
      <c r="D10" s="17"/>
      <c r="E10" s="19" t="s">
        <v>747</v>
      </c>
      <c r="F10" s="17"/>
      <c r="G10" s="17"/>
      <c r="H10" s="17"/>
      <c r="I10" s="17"/>
    </row>
    <row r="11" spans="1:16" ht="30" x14ac:dyDescent="0.25">
      <c r="A11" s="17" t="s">
        <v>47</v>
      </c>
      <c r="B11" s="17"/>
      <c r="C11" s="17"/>
      <c r="D11" s="17"/>
      <c r="E11" s="24" t="s">
        <v>748</v>
      </c>
      <c r="F11" s="17"/>
      <c r="G11" s="17"/>
      <c r="H11" s="17"/>
      <c r="I11" s="17"/>
    </row>
    <row r="12" spans="1:16" x14ac:dyDescent="0.25">
      <c r="A12" s="17" t="s">
        <v>47</v>
      </c>
      <c r="B12" s="17"/>
      <c r="C12" s="17"/>
      <c r="D12" s="17"/>
      <c r="E12" s="24" t="s">
        <v>83</v>
      </c>
      <c r="F12" s="17"/>
      <c r="G12" s="17"/>
      <c r="H12" s="17"/>
      <c r="I12" s="17"/>
    </row>
    <row r="13" spans="1:16" ht="30" x14ac:dyDescent="0.25">
      <c r="A13" s="17" t="s">
        <v>51</v>
      </c>
      <c r="B13" s="17"/>
      <c r="C13" s="17"/>
      <c r="D13" s="17"/>
      <c r="E13" s="19" t="s">
        <v>749</v>
      </c>
      <c r="F13" s="17"/>
      <c r="G13" s="17"/>
      <c r="H13" s="17"/>
      <c r="I13" s="17"/>
    </row>
    <row r="14" spans="1:16" ht="30" x14ac:dyDescent="0.25">
      <c r="A14" s="17" t="s">
        <v>41</v>
      </c>
      <c r="B14" s="17">
        <v>2</v>
      </c>
      <c r="C14" s="18" t="s">
        <v>750</v>
      </c>
      <c r="D14" s="17"/>
      <c r="E14" s="19" t="s">
        <v>751</v>
      </c>
      <c r="F14" s="20" t="s">
        <v>80</v>
      </c>
      <c r="G14" s="21">
        <v>1</v>
      </c>
      <c r="H14" s="22">
        <v>0</v>
      </c>
      <c r="I14" s="22">
        <f>ROUND(G14*H14,P4)</f>
        <v>0</v>
      </c>
      <c r="O14" s="23">
        <f>I14*0.21</f>
        <v>0</v>
      </c>
      <c r="P14">
        <v>3</v>
      </c>
    </row>
    <row r="15" spans="1:16" ht="105" x14ac:dyDescent="0.25">
      <c r="A15" s="17" t="s">
        <v>46</v>
      </c>
      <c r="B15" s="17"/>
      <c r="C15" s="17"/>
      <c r="D15" s="17"/>
      <c r="E15" s="19" t="s">
        <v>752</v>
      </c>
      <c r="F15" s="17"/>
      <c r="G15" s="17"/>
      <c r="H15" s="17"/>
      <c r="I15" s="17"/>
    </row>
    <row r="16" spans="1:16" ht="30" x14ac:dyDescent="0.25">
      <c r="A16" s="17" t="s">
        <v>47</v>
      </c>
      <c r="B16" s="17"/>
      <c r="C16" s="17"/>
      <c r="D16" s="17"/>
      <c r="E16" s="24" t="s">
        <v>753</v>
      </c>
      <c r="F16" s="17"/>
      <c r="G16" s="17"/>
      <c r="H16" s="17"/>
      <c r="I16" s="17"/>
    </row>
    <row r="17" spans="1:16" x14ac:dyDescent="0.25">
      <c r="A17" s="17" t="s">
        <v>47</v>
      </c>
      <c r="B17" s="17"/>
      <c r="C17" s="17"/>
      <c r="D17" s="17"/>
      <c r="E17" s="24" t="s">
        <v>83</v>
      </c>
      <c r="F17" s="17"/>
      <c r="G17" s="17"/>
      <c r="H17" s="17"/>
      <c r="I17" s="17"/>
    </row>
    <row r="18" spans="1:16" ht="30" x14ac:dyDescent="0.25">
      <c r="A18" s="17" t="s">
        <v>51</v>
      </c>
      <c r="B18" s="17"/>
      <c r="C18" s="17"/>
      <c r="D18" s="17"/>
      <c r="E18" s="19" t="s">
        <v>749</v>
      </c>
      <c r="F18" s="17"/>
      <c r="G18" s="17"/>
      <c r="H18" s="17"/>
      <c r="I18" s="17"/>
    </row>
    <row r="19" spans="1:16" x14ac:dyDescent="0.25">
      <c r="A19" s="14" t="s">
        <v>38</v>
      </c>
      <c r="B19" s="14"/>
      <c r="C19" s="15" t="s">
        <v>754</v>
      </c>
      <c r="D19" s="14"/>
      <c r="E19" s="14" t="s">
        <v>755</v>
      </c>
      <c r="F19" s="14"/>
      <c r="G19" s="14"/>
      <c r="H19" s="14"/>
      <c r="I19" s="16">
        <f>SUMIFS(I20:I28,A20:A28,"P")</f>
        <v>0</v>
      </c>
    </row>
    <row r="20" spans="1:16" ht="30" x14ac:dyDescent="0.25">
      <c r="A20" s="17" t="s">
        <v>41</v>
      </c>
      <c r="B20" s="17">
        <v>3</v>
      </c>
      <c r="C20" s="18" t="s">
        <v>756</v>
      </c>
      <c r="D20" s="17"/>
      <c r="E20" s="19" t="s">
        <v>757</v>
      </c>
      <c r="F20" s="20" t="s">
        <v>80</v>
      </c>
      <c r="G20" s="21">
        <v>1</v>
      </c>
      <c r="H20" s="22">
        <v>0</v>
      </c>
      <c r="I20" s="22">
        <f>ROUND(G20*H20,P4)</f>
        <v>0</v>
      </c>
      <c r="O20" s="23">
        <f>I20*0.21</f>
        <v>0</v>
      </c>
      <c r="P20">
        <v>3</v>
      </c>
    </row>
    <row r="21" spans="1:16" x14ac:dyDescent="0.25">
      <c r="A21" s="17" t="s">
        <v>46</v>
      </c>
      <c r="B21" s="17"/>
      <c r="C21" s="17"/>
      <c r="D21" s="17"/>
      <c r="E21" s="19"/>
      <c r="F21" s="17"/>
      <c r="G21" s="17"/>
      <c r="H21" s="17"/>
      <c r="I21" s="17"/>
    </row>
    <row r="22" spans="1:16" x14ac:dyDescent="0.25">
      <c r="A22" s="17" t="s">
        <v>47</v>
      </c>
      <c r="B22" s="17"/>
      <c r="C22" s="17"/>
      <c r="D22" s="17"/>
      <c r="E22" s="24" t="s">
        <v>758</v>
      </c>
      <c r="F22" s="17"/>
      <c r="G22" s="17"/>
      <c r="H22" s="17"/>
      <c r="I22" s="17"/>
    </row>
    <row r="23" spans="1:16" ht="30" x14ac:dyDescent="0.25">
      <c r="A23" s="17" t="s">
        <v>51</v>
      </c>
      <c r="B23" s="17"/>
      <c r="C23" s="17"/>
      <c r="D23" s="17"/>
      <c r="E23" s="19" t="s">
        <v>759</v>
      </c>
      <c r="F23" s="17"/>
      <c r="G23" s="17"/>
      <c r="H23" s="17"/>
      <c r="I23" s="17"/>
    </row>
    <row r="24" spans="1:16" ht="30" x14ac:dyDescent="0.25">
      <c r="A24" s="17" t="s">
        <v>41</v>
      </c>
      <c r="B24" s="17">
        <v>4</v>
      </c>
      <c r="C24" s="18" t="s">
        <v>760</v>
      </c>
      <c r="D24" s="17"/>
      <c r="E24" s="19" t="s">
        <v>761</v>
      </c>
      <c r="F24" s="20" t="s">
        <v>80</v>
      </c>
      <c r="G24" s="21">
        <v>1</v>
      </c>
      <c r="H24" s="22">
        <v>0</v>
      </c>
      <c r="I24" s="22">
        <f>ROUND(G24*H24,P4)</f>
        <v>0</v>
      </c>
      <c r="O24" s="23">
        <f>I24*0.21</f>
        <v>0</v>
      </c>
      <c r="P24">
        <v>3</v>
      </c>
    </row>
    <row r="25" spans="1:16" ht="90" x14ac:dyDescent="0.25">
      <c r="A25" s="17" t="s">
        <v>46</v>
      </c>
      <c r="B25" s="17"/>
      <c r="C25" s="17"/>
      <c r="D25" s="17"/>
      <c r="E25" s="19" t="s">
        <v>762</v>
      </c>
      <c r="F25" s="17"/>
      <c r="G25" s="17"/>
      <c r="H25" s="17"/>
      <c r="I25" s="17"/>
    </row>
    <row r="26" spans="1:16" x14ac:dyDescent="0.25">
      <c r="A26" s="17" t="s">
        <v>47</v>
      </c>
      <c r="B26" s="17"/>
      <c r="C26" s="17"/>
      <c r="D26" s="17"/>
      <c r="E26" s="24" t="s">
        <v>763</v>
      </c>
      <c r="F26" s="17"/>
      <c r="G26" s="17"/>
      <c r="H26" s="17"/>
      <c r="I26" s="17"/>
    </row>
    <row r="27" spans="1:16" x14ac:dyDescent="0.25">
      <c r="A27" s="17" t="s">
        <v>47</v>
      </c>
      <c r="B27" s="17"/>
      <c r="C27" s="17"/>
      <c r="D27" s="17"/>
      <c r="E27" s="24" t="s">
        <v>83</v>
      </c>
      <c r="F27" s="17"/>
      <c r="G27" s="17"/>
      <c r="H27" s="17"/>
      <c r="I27" s="17"/>
    </row>
    <row r="28" spans="1:16" ht="30" x14ac:dyDescent="0.25">
      <c r="A28" s="17" t="s">
        <v>51</v>
      </c>
      <c r="B28" s="17"/>
      <c r="C28" s="17"/>
      <c r="D28" s="17"/>
      <c r="E28" s="19" t="s">
        <v>759</v>
      </c>
      <c r="F28" s="17"/>
      <c r="G28" s="17"/>
      <c r="H28" s="17"/>
      <c r="I28" s="17"/>
    </row>
    <row r="29" spans="1:16" x14ac:dyDescent="0.25">
      <c r="A29" s="14" t="s">
        <v>38</v>
      </c>
      <c r="B29" s="14"/>
      <c r="C29" s="15" t="s">
        <v>764</v>
      </c>
      <c r="D29" s="14"/>
      <c r="E29" s="14" t="s">
        <v>765</v>
      </c>
      <c r="F29" s="14"/>
      <c r="G29" s="14"/>
      <c r="H29" s="14"/>
      <c r="I29" s="16">
        <f>SUMIFS(I30:I34,A30:A34,"P")</f>
        <v>0</v>
      </c>
    </row>
    <row r="30" spans="1:16" x14ac:dyDescent="0.25">
      <c r="A30" s="17" t="s">
        <v>41</v>
      </c>
      <c r="B30" s="17">
        <v>5</v>
      </c>
      <c r="C30" s="18" t="s">
        <v>766</v>
      </c>
      <c r="D30" s="17"/>
      <c r="E30" s="19" t="s">
        <v>767</v>
      </c>
      <c r="F30" s="20" t="s">
        <v>80</v>
      </c>
      <c r="G30" s="21">
        <v>1</v>
      </c>
      <c r="H30" s="22">
        <v>0</v>
      </c>
      <c r="I30" s="22">
        <f>ROUND(G30*H30,P4)</f>
        <v>0</v>
      </c>
      <c r="O30" s="23">
        <f>I30*0.21</f>
        <v>0</v>
      </c>
      <c r="P30">
        <v>3</v>
      </c>
    </row>
    <row r="31" spans="1:16" ht="45" x14ac:dyDescent="0.25">
      <c r="A31" s="17" t="s">
        <v>46</v>
      </c>
      <c r="B31" s="17"/>
      <c r="C31" s="17"/>
      <c r="D31" s="17"/>
      <c r="E31" s="19" t="s">
        <v>768</v>
      </c>
      <c r="F31" s="17"/>
      <c r="G31" s="17"/>
      <c r="H31" s="17"/>
      <c r="I31" s="17"/>
    </row>
    <row r="32" spans="1:16" x14ac:dyDescent="0.25">
      <c r="A32" s="17" t="s">
        <v>47</v>
      </c>
      <c r="B32" s="17"/>
      <c r="C32" s="17"/>
      <c r="D32" s="17"/>
      <c r="E32" s="24" t="s">
        <v>769</v>
      </c>
      <c r="F32" s="17"/>
      <c r="G32" s="17"/>
      <c r="H32" s="17"/>
      <c r="I32" s="17"/>
    </row>
    <row r="33" spans="1:16" x14ac:dyDescent="0.25">
      <c r="A33" s="17" t="s">
        <v>47</v>
      </c>
      <c r="B33" s="17"/>
      <c r="C33" s="17"/>
      <c r="D33" s="17"/>
      <c r="E33" s="24" t="s">
        <v>83</v>
      </c>
      <c r="F33" s="17"/>
      <c r="G33" s="17"/>
      <c r="H33" s="17"/>
      <c r="I33" s="17"/>
    </row>
    <row r="34" spans="1:16" ht="30" x14ac:dyDescent="0.25">
      <c r="A34" s="17" t="s">
        <v>51</v>
      </c>
      <c r="B34" s="17"/>
      <c r="C34" s="17"/>
      <c r="D34" s="17"/>
      <c r="E34" s="19" t="s">
        <v>84</v>
      </c>
      <c r="F34" s="17"/>
      <c r="G34" s="17"/>
      <c r="H34" s="17"/>
      <c r="I34" s="17"/>
    </row>
    <row r="35" spans="1:16" x14ac:dyDescent="0.25">
      <c r="A35" s="14" t="s">
        <v>38</v>
      </c>
      <c r="B35" s="14"/>
      <c r="C35" s="15" t="s">
        <v>75</v>
      </c>
      <c r="D35" s="14"/>
      <c r="E35" s="14" t="s">
        <v>76</v>
      </c>
      <c r="F35" s="14"/>
      <c r="G35" s="14"/>
      <c r="H35" s="14"/>
      <c r="I35" s="16">
        <f>SUMIFS(I36:I54,A36:A54,"P")</f>
        <v>0</v>
      </c>
    </row>
    <row r="36" spans="1:16" x14ac:dyDescent="0.25">
      <c r="A36" s="17" t="s">
        <v>41</v>
      </c>
      <c r="B36" s="17">
        <v>6</v>
      </c>
      <c r="C36" s="18" t="s">
        <v>770</v>
      </c>
      <c r="D36" s="17" t="s">
        <v>115</v>
      </c>
      <c r="E36" s="19" t="s">
        <v>771</v>
      </c>
      <c r="F36" s="20" t="s">
        <v>80</v>
      </c>
      <c r="G36" s="21">
        <v>1</v>
      </c>
      <c r="H36" s="22">
        <v>0</v>
      </c>
      <c r="I36" s="22">
        <f>ROUND(G36*H36,P4)</f>
        <v>0</v>
      </c>
      <c r="O36" s="23">
        <f>I36*0.21</f>
        <v>0</v>
      </c>
      <c r="P36">
        <v>3</v>
      </c>
    </row>
    <row r="37" spans="1:16" ht="75" x14ac:dyDescent="0.25">
      <c r="A37" s="17" t="s">
        <v>46</v>
      </c>
      <c r="B37" s="17"/>
      <c r="C37" s="17"/>
      <c r="D37" s="17"/>
      <c r="E37" s="19" t="s">
        <v>772</v>
      </c>
      <c r="F37" s="17"/>
      <c r="G37" s="17"/>
      <c r="H37" s="17"/>
      <c r="I37" s="17"/>
    </row>
    <row r="38" spans="1:16" x14ac:dyDescent="0.25">
      <c r="A38" s="17" t="s">
        <v>47</v>
      </c>
      <c r="B38" s="17"/>
      <c r="C38" s="17"/>
      <c r="D38" s="17"/>
      <c r="E38" s="24" t="s">
        <v>773</v>
      </c>
      <c r="F38" s="17"/>
      <c r="G38" s="17"/>
      <c r="H38" s="17"/>
      <c r="I38" s="17"/>
    </row>
    <row r="39" spans="1:16" ht="60" x14ac:dyDescent="0.25">
      <c r="A39" s="17" t="s">
        <v>51</v>
      </c>
      <c r="B39" s="17"/>
      <c r="C39" s="17"/>
      <c r="D39" s="17"/>
      <c r="E39" s="19" t="s">
        <v>774</v>
      </c>
      <c r="F39" s="17"/>
      <c r="G39" s="17"/>
      <c r="H39" s="17"/>
      <c r="I39" s="17"/>
    </row>
    <row r="40" spans="1:16" x14ac:dyDescent="0.25">
      <c r="A40" s="17" t="s">
        <v>41</v>
      </c>
      <c r="B40" s="17">
        <v>7</v>
      </c>
      <c r="C40" s="18" t="s">
        <v>775</v>
      </c>
      <c r="D40" s="17"/>
      <c r="E40" s="19" t="s">
        <v>776</v>
      </c>
      <c r="F40" s="20" t="s">
        <v>80</v>
      </c>
      <c r="G40" s="21">
        <v>1</v>
      </c>
      <c r="H40" s="22">
        <v>0</v>
      </c>
      <c r="I40" s="22">
        <f>ROUND(G40*H40,P4)</f>
        <v>0</v>
      </c>
      <c r="O40" s="23">
        <f>I40*0.21</f>
        <v>0</v>
      </c>
      <c r="P40">
        <v>3</v>
      </c>
    </row>
    <row r="41" spans="1:16" ht="30" x14ac:dyDescent="0.25">
      <c r="A41" s="17" t="s">
        <v>46</v>
      </c>
      <c r="B41" s="17"/>
      <c r="C41" s="17"/>
      <c r="D41" s="17"/>
      <c r="E41" s="19" t="s">
        <v>777</v>
      </c>
      <c r="F41" s="17"/>
      <c r="G41" s="17"/>
      <c r="H41" s="17"/>
      <c r="I41" s="17"/>
    </row>
    <row r="42" spans="1:16" x14ac:dyDescent="0.25">
      <c r="A42" s="17" t="s">
        <v>47</v>
      </c>
      <c r="B42" s="17"/>
      <c r="C42" s="17"/>
      <c r="D42" s="17"/>
      <c r="E42" s="24" t="s">
        <v>778</v>
      </c>
      <c r="F42" s="17"/>
      <c r="G42" s="17"/>
      <c r="H42" s="17"/>
      <c r="I42" s="17"/>
    </row>
    <row r="43" spans="1:16" x14ac:dyDescent="0.25">
      <c r="A43" s="17" t="s">
        <v>47</v>
      </c>
      <c r="B43" s="17"/>
      <c r="C43" s="17"/>
      <c r="D43" s="17"/>
      <c r="E43" s="24" t="s">
        <v>83</v>
      </c>
      <c r="F43" s="17"/>
      <c r="G43" s="17"/>
      <c r="H43" s="17"/>
      <c r="I43" s="17"/>
    </row>
    <row r="44" spans="1:16" ht="30" x14ac:dyDescent="0.25">
      <c r="A44" s="17" t="s">
        <v>51</v>
      </c>
      <c r="B44" s="17"/>
      <c r="C44" s="17"/>
      <c r="D44" s="17"/>
      <c r="E44" s="19" t="s">
        <v>84</v>
      </c>
      <c r="F44" s="17"/>
      <c r="G44" s="17"/>
      <c r="H44" s="17"/>
      <c r="I44" s="17"/>
    </row>
    <row r="45" spans="1:16" x14ac:dyDescent="0.25">
      <c r="A45" s="17" t="s">
        <v>41</v>
      </c>
      <c r="B45" s="17">
        <v>8</v>
      </c>
      <c r="C45" s="18" t="s">
        <v>779</v>
      </c>
      <c r="D45" s="17"/>
      <c r="E45" s="19" t="s">
        <v>780</v>
      </c>
      <c r="F45" s="20" t="s">
        <v>80</v>
      </c>
      <c r="G45" s="21">
        <v>1</v>
      </c>
      <c r="H45" s="22">
        <v>0</v>
      </c>
      <c r="I45" s="22">
        <f>ROUND(G45*H45,P4)</f>
        <v>0</v>
      </c>
      <c r="O45" s="23">
        <f>I45*0.21</f>
        <v>0</v>
      </c>
      <c r="P45">
        <v>3</v>
      </c>
    </row>
    <row r="46" spans="1:16" ht="45" x14ac:dyDescent="0.25">
      <c r="A46" s="17" t="s">
        <v>46</v>
      </c>
      <c r="B46" s="17"/>
      <c r="C46" s="17"/>
      <c r="D46" s="17"/>
      <c r="E46" s="19" t="s">
        <v>781</v>
      </c>
      <c r="F46" s="17"/>
      <c r="G46" s="17"/>
      <c r="H46" s="17"/>
      <c r="I46" s="17"/>
    </row>
    <row r="47" spans="1:16" x14ac:dyDescent="0.25">
      <c r="A47" s="17" t="s">
        <v>47</v>
      </c>
      <c r="B47" s="17"/>
      <c r="C47" s="17"/>
      <c r="D47" s="17"/>
      <c r="E47" s="24" t="s">
        <v>782</v>
      </c>
      <c r="F47" s="17"/>
      <c r="G47" s="17"/>
      <c r="H47" s="17"/>
      <c r="I47" s="17"/>
    </row>
    <row r="48" spans="1:16" x14ac:dyDescent="0.25">
      <c r="A48" s="17" t="s">
        <v>47</v>
      </c>
      <c r="B48" s="17"/>
      <c r="C48" s="17"/>
      <c r="D48" s="17"/>
      <c r="E48" s="24" t="s">
        <v>83</v>
      </c>
      <c r="F48" s="17"/>
      <c r="G48" s="17"/>
      <c r="H48" s="17"/>
      <c r="I48" s="17"/>
    </row>
    <row r="49" spans="1:16" ht="30" x14ac:dyDescent="0.25">
      <c r="A49" s="17" t="s">
        <v>51</v>
      </c>
      <c r="B49" s="17"/>
      <c r="C49" s="17"/>
      <c r="D49" s="17"/>
      <c r="E49" s="19" t="s">
        <v>783</v>
      </c>
      <c r="F49" s="17"/>
      <c r="G49" s="17"/>
      <c r="H49" s="17"/>
      <c r="I49" s="17"/>
    </row>
    <row r="50" spans="1:16" x14ac:dyDescent="0.25">
      <c r="A50" s="17" t="s">
        <v>41</v>
      </c>
      <c r="B50" s="17">
        <v>9</v>
      </c>
      <c r="C50" s="18" t="s">
        <v>784</v>
      </c>
      <c r="D50" s="17"/>
      <c r="E50" s="19" t="s">
        <v>785</v>
      </c>
      <c r="F50" s="20" t="s">
        <v>80</v>
      </c>
      <c r="G50" s="21">
        <v>1</v>
      </c>
      <c r="H50" s="22">
        <v>0</v>
      </c>
      <c r="I50" s="22">
        <f>ROUND(G50*H50,P4)</f>
        <v>0</v>
      </c>
      <c r="O50" s="23">
        <f>I50*0.21</f>
        <v>0</v>
      </c>
      <c r="P50">
        <v>3</v>
      </c>
    </row>
    <row r="51" spans="1:16" ht="60" x14ac:dyDescent="0.25">
      <c r="A51" s="17" t="s">
        <v>46</v>
      </c>
      <c r="B51" s="17"/>
      <c r="C51" s="17"/>
      <c r="D51" s="17"/>
      <c r="E51" s="19" t="s">
        <v>786</v>
      </c>
      <c r="F51" s="17"/>
      <c r="G51" s="17"/>
      <c r="H51" s="17"/>
      <c r="I51" s="17"/>
    </row>
    <row r="52" spans="1:16" x14ac:dyDescent="0.25">
      <c r="A52" s="17" t="s">
        <v>47</v>
      </c>
      <c r="B52" s="17"/>
      <c r="C52" s="17"/>
      <c r="D52" s="17"/>
      <c r="E52" s="24" t="s">
        <v>787</v>
      </c>
      <c r="F52" s="17"/>
      <c r="G52" s="17"/>
      <c r="H52" s="17"/>
      <c r="I52" s="17"/>
    </row>
    <row r="53" spans="1:16" x14ac:dyDescent="0.25">
      <c r="A53" s="17" t="s">
        <v>47</v>
      </c>
      <c r="B53" s="17"/>
      <c r="C53" s="17"/>
      <c r="D53" s="17"/>
      <c r="E53" s="24" t="s">
        <v>83</v>
      </c>
      <c r="F53" s="17"/>
      <c r="G53" s="17"/>
      <c r="H53" s="17"/>
      <c r="I53" s="17"/>
    </row>
    <row r="54" spans="1:16" ht="105" x14ac:dyDescent="0.25">
      <c r="A54" s="17" t="s">
        <v>51</v>
      </c>
      <c r="B54" s="17"/>
      <c r="C54" s="17"/>
      <c r="D54" s="17"/>
      <c r="E54" s="19" t="s">
        <v>788</v>
      </c>
      <c r="F54" s="17"/>
      <c r="G54" s="17"/>
      <c r="H54" s="17"/>
      <c r="I54" s="17"/>
    </row>
    <row r="55" spans="1:16" x14ac:dyDescent="0.25">
      <c r="A55" s="14" t="s">
        <v>38</v>
      </c>
      <c r="B55" s="14"/>
      <c r="C55" s="15" t="s">
        <v>789</v>
      </c>
      <c r="D55" s="14"/>
      <c r="E55" s="14" t="s">
        <v>790</v>
      </c>
      <c r="F55" s="14"/>
      <c r="G55" s="14"/>
      <c r="H55" s="14"/>
      <c r="I55" s="16">
        <f>SUMIFS(I56:I74,A56:A74,"P")</f>
        <v>0</v>
      </c>
    </row>
    <row r="56" spans="1:16" x14ac:dyDescent="0.25">
      <c r="A56" s="17" t="s">
        <v>41</v>
      </c>
      <c r="B56" s="17">
        <v>10</v>
      </c>
      <c r="C56" s="18" t="s">
        <v>791</v>
      </c>
      <c r="D56" s="17"/>
      <c r="E56" s="19" t="s">
        <v>792</v>
      </c>
      <c r="F56" s="20" t="s">
        <v>80</v>
      </c>
      <c r="G56" s="21">
        <v>1</v>
      </c>
      <c r="H56" s="22">
        <v>0</v>
      </c>
      <c r="I56" s="22">
        <f>ROUND(G56*H56,P4)</f>
        <v>0</v>
      </c>
      <c r="O56" s="23">
        <f>I56*0.21</f>
        <v>0</v>
      </c>
      <c r="P56">
        <v>3</v>
      </c>
    </row>
    <row r="57" spans="1:16" ht="75" x14ac:dyDescent="0.25">
      <c r="A57" s="17" t="s">
        <v>46</v>
      </c>
      <c r="B57" s="17"/>
      <c r="C57" s="17"/>
      <c r="D57" s="17"/>
      <c r="E57" s="19" t="s">
        <v>793</v>
      </c>
      <c r="F57" s="17"/>
      <c r="G57" s="17"/>
      <c r="H57" s="17"/>
      <c r="I57" s="17"/>
    </row>
    <row r="58" spans="1:16" x14ac:dyDescent="0.25">
      <c r="A58" s="17" t="s">
        <v>47</v>
      </c>
      <c r="B58" s="17"/>
      <c r="C58" s="17"/>
      <c r="D58" s="17"/>
      <c r="E58" s="24" t="s">
        <v>794</v>
      </c>
      <c r="F58" s="17"/>
      <c r="G58" s="17"/>
      <c r="H58" s="17"/>
      <c r="I58" s="17"/>
    </row>
    <row r="59" spans="1:16" x14ac:dyDescent="0.25">
      <c r="A59" s="17" t="s">
        <v>47</v>
      </c>
      <c r="B59" s="17"/>
      <c r="C59" s="17"/>
      <c r="D59" s="17"/>
      <c r="E59" s="24" t="s">
        <v>83</v>
      </c>
      <c r="F59" s="17"/>
      <c r="G59" s="17"/>
      <c r="H59" s="17"/>
      <c r="I59" s="17"/>
    </row>
    <row r="60" spans="1:16" ht="30" x14ac:dyDescent="0.25">
      <c r="A60" s="17" t="s">
        <v>51</v>
      </c>
      <c r="B60" s="17"/>
      <c r="C60" s="17"/>
      <c r="D60" s="17"/>
      <c r="E60" s="19" t="s">
        <v>84</v>
      </c>
      <c r="F60" s="17"/>
      <c r="G60" s="17"/>
      <c r="H60" s="17"/>
      <c r="I60" s="17"/>
    </row>
    <row r="61" spans="1:16" ht="30" x14ac:dyDescent="0.25">
      <c r="A61" s="17" t="s">
        <v>41</v>
      </c>
      <c r="B61" s="17">
        <v>11</v>
      </c>
      <c r="C61" s="18" t="s">
        <v>795</v>
      </c>
      <c r="D61" s="17"/>
      <c r="E61" s="19" t="s">
        <v>796</v>
      </c>
      <c r="F61" s="20" t="s">
        <v>80</v>
      </c>
      <c r="G61" s="21">
        <v>1</v>
      </c>
      <c r="H61" s="22">
        <v>0</v>
      </c>
      <c r="I61" s="22">
        <f>ROUND(G61*H61,P4)</f>
        <v>0</v>
      </c>
      <c r="O61" s="23">
        <f>I61*0.21</f>
        <v>0</v>
      </c>
      <c r="P61">
        <v>3</v>
      </c>
    </row>
    <row r="62" spans="1:16" ht="120" x14ac:dyDescent="0.25">
      <c r="A62" s="17" t="s">
        <v>46</v>
      </c>
      <c r="B62" s="17"/>
      <c r="C62" s="17"/>
      <c r="D62" s="17"/>
      <c r="E62" s="19" t="s">
        <v>797</v>
      </c>
      <c r="F62" s="17"/>
      <c r="G62" s="17"/>
      <c r="H62" s="17"/>
      <c r="I62" s="17"/>
    </row>
    <row r="63" spans="1:16" x14ac:dyDescent="0.25">
      <c r="A63" s="17" t="s">
        <v>47</v>
      </c>
      <c r="B63" s="17"/>
      <c r="C63" s="17"/>
      <c r="D63" s="17"/>
      <c r="E63" s="24" t="s">
        <v>798</v>
      </c>
      <c r="F63" s="17"/>
      <c r="G63" s="17"/>
      <c r="H63" s="17"/>
      <c r="I63" s="17"/>
    </row>
    <row r="64" spans="1:16" x14ac:dyDescent="0.25">
      <c r="A64" s="17" t="s">
        <v>47</v>
      </c>
      <c r="B64" s="17"/>
      <c r="C64" s="17"/>
      <c r="D64" s="17"/>
      <c r="E64" s="24" t="s">
        <v>83</v>
      </c>
      <c r="F64" s="17"/>
      <c r="G64" s="17"/>
      <c r="H64" s="17"/>
      <c r="I64" s="17"/>
    </row>
    <row r="65" spans="1:16" ht="30" x14ac:dyDescent="0.25">
      <c r="A65" s="17" t="s">
        <v>51</v>
      </c>
      <c r="B65" s="17"/>
      <c r="C65" s="17"/>
      <c r="D65" s="17"/>
      <c r="E65" s="19" t="s">
        <v>84</v>
      </c>
      <c r="F65" s="17"/>
      <c r="G65" s="17"/>
      <c r="H65" s="17"/>
      <c r="I65" s="17"/>
    </row>
    <row r="66" spans="1:16" x14ac:dyDescent="0.25">
      <c r="A66" s="17" t="s">
        <v>41</v>
      </c>
      <c r="B66" s="17">
        <v>12</v>
      </c>
      <c r="C66" s="18" t="s">
        <v>799</v>
      </c>
      <c r="D66" s="17"/>
      <c r="E66" s="19" t="s">
        <v>800</v>
      </c>
      <c r="F66" s="20" t="s">
        <v>80</v>
      </c>
      <c r="G66" s="21">
        <v>1</v>
      </c>
      <c r="H66" s="22">
        <v>0</v>
      </c>
      <c r="I66" s="22">
        <f>ROUND(G66*H66,P4)</f>
        <v>0</v>
      </c>
      <c r="O66" s="23">
        <f>I66*0.21</f>
        <v>0</v>
      </c>
      <c r="P66">
        <v>3</v>
      </c>
    </row>
    <row r="67" spans="1:16" ht="45" x14ac:dyDescent="0.25">
      <c r="A67" s="17" t="s">
        <v>46</v>
      </c>
      <c r="B67" s="17"/>
      <c r="C67" s="17"/>
      <c r="D67" s="17"/>
      <c r="E67" s="19" t="s">
        <v>801</v>
      </c>
      <c r="F67" s="17"/>
      <c r="G67" s="17"/>
      <c r="H67" s="17"/>
      <c r="I67" s="17"/>
    </row>
    <row r="68" spans="1:16" x14ac:dyDescent="0.25">
      <c r="A68" s="17" t="s">
        <v>47</v>
      </c>
      <c r="B68" s="17"/>
      <c r="C68" s="17"/>
      <c r="D68" s="17"/>
      <c r="E68" s="24" t="s">
        <v>802</v>
      </c>
      <c r="F68" s="17"/>
      <c r="G68" s="17"/>
      <c r="H68" s="17"/>
      <c r="I68" s="17"/>
    </row>
    <row r="69" spans="1:16" ht="105" x14ac:dyDescent="0.25">
      <c r="A69" s="17" t="s">
        <v>51</v>
      </c>
      <c r="B69" s="17"/>
      <c r="C69" s="17"/>
      <c r="D69" s="17"/>
      <c r="E69" s="19" t="s">
        <v>803</v>
      </c>
      <c r="F69" s="17"/>
      <c r="G69" s="17"/>
      <c r="H69" s="17"/>
      <c r="I69" s="17"/>
    </row>
    <row r="70" spans="1:16" x14ac:dyDescent="0.25">
      <c r="A70" s="17" t="s">
        <v>41</v>
      </c>
      <c r="B70" s="17">
        <v>13</v>
      </c>
      <c r="C70" s="18" t="s">
        <v>804</v>
      </c>
      <c r="D70" s="17"/>
      <c r="E70" s="19" t="s">
        <v>805</v>
      </c>
      <c r="F70" s="20" t="s">
        <v>80</v>
      </c>
      <c r="G70" s="21">
        <v>1</v>
      </c>
      <c r="H70" s="22">
        <v>0</v>
      </c>
      <c r="I70" s="22">
        <f>ROUND(G70*H70,P4)</f>
        <v>0</v>
      </c>
      <c r="O70" s="23">
        <f>I70*0.21</f>
        <v>0</v>
      </c>
      <c r="P70">
        <v>3</v>
      </c>
    </row>
    <row r="71" spans="1:16" ht="135" x14ac:dyDescent="0.25">
      <c r="A71" s="17" t="s">
        <v>46</v>
      </c>
      <c r="B71" s="17"/>
      <c r="C71" s="17"/>
      <c r="D71" s="17"/>
      <c r="E71" s="19" t="s">
        <v>806</v>
      </c>
      <c r="F71" s="17"/>
      <c r="G71" s="17"/>
      <c r="H71" s="17"/>
      <c r="I71" s="17"/>
    </row>
    <row r="72" spans="1:16" x14ac:dyDescent="0.25">
      <c r="A72" s="17" t="s">
        <v>47</v>
      </c>
      <c r="B72" s="17"/>
      <c r="C72" s="17"/>
      <c r="D72" s="17"/>
      <c r="E72" s="24" t="s">
        <v>807</v>
      </c>
      <c r="F72" s="17"/>
      <c r="G72" s="17"/>
      <c r="H72" s="17"/>
      <c r="I72" s="17"/>
    </row>
    <row r="73" spans="1:16" x14ac:dyDescent="0.25">
      <c r="A73" s="17" t="s">
        <v>47</v>
      </c>
      <c r="B73" s="17"/>
      <c r="C73" s="17"/>
      <c r="D73" s="17"/>
      <c r="E73" s="24" t="s">
        <v>83</v>
      </c>
      <c r="F73" s="17"/>
      <c r="G73" s="17"/>
      <c r="H73" s="17"/>
      <c r="I73" s="17"/>
    </row>
    <row r="74" spans="1:16" ht="75" x14ac:dyDescent="0.25">
      <c r="A74" s="17" t="s">
        <v>51</v>
      </c>
      <c r="B74" s="17"/>
      <c r="C74" s="17"/>
      <c r="D74" s="17"/>
      <c r="E74" s="19" t="s">
        <v>808</v>
      </c>
      <c r="F74" s="17"/>
      <c r="G74" s="17"/>
      <c r="H74" s="17"/>
      <c r="I74" s="17"/>
    </row>
    <row r="75" spans="1:16" x14ac:dyDescent="0.25">
      <c r="A75" s="14" t="s">
        <v>38</v>
      </c>
      <c r="B75" s="14"/>
      <c r="C75" s="15" t="s">
        <v>809</v>
      </c>
      <c r="D75" s="14"/>
      <c r="E75" s="14" t="s">
        <v>810</v>
      </c>
      <c r="F75" s="14"/>
      <c r="G75" s="14"/>
      <c r="H75" s="14"/>
      <c r="I75" s="16">
        <f>SUMIFS(I76:I80,A76:A80,"P")</f>
        <v>0</v>
      </c>
    </row>
    <row r="76" spans="1:16" x14ac:dyDescent="0.25">
      <c r="A76" s="17" t="s">
        <v>41</v>
      </c>
      <c r="B76" s="17">
        <v>14</v>
      </c>
      <c r="C76" s="18" t="s">
        <v>811</v>
      </c>
      <c r="D76" s="17"/>
      <c r="E76" s="19" t="s">
        <v>812</v>
      </c>
      <c r="F76" s="20" t="s">
        <v>80</v>
      </c>
      <c r="G76" s="21">
        <v>1</v>
      </c>
      <c r="H76" s="22">
        <v>0</v>
      </c>
      <c r="I76" s="22">
        <f>ROUND(G76*H76,P4)</f>
        <v>0</v>
      </c>
      <c r="O76" s="23">
        <f>I76*0.21</f>
        <v>0</v>
      </c>
      <c r="P76">
        <v>3</v>
      </c>
    </row>
    <row r="77" spans="1:16" x14ac:dyDescent="0.25">
      <c r="A77" s="17" t="s">
        <v>46</v>
      </c>
      <c r="B77" s="17"/>
      <c r="C77" s="17"/>
      <c r="D77" s="17"/>
      <c r="E77" s="19"/>
      <c r="F77" s="17"/>
      <c r="G77" s="17"/>
      <c r="H77" s="17"/>
      <c r="I77" s="17"/>
    </row>
    <row r="78" spans="1:16" x14ac:dyDescent="0.25">
      <c r="A78" s="17" t="s">
        <v>47</v>
      </c>
      <c r="B78" s="17"/>
      <c r="C78" s="17"/>
      <c r="D78" s="17"/>
      <c r="E78" s="24" t="s">
        <v>813</v>
      </c>
      <c r="F78" s="17"/>
      <c r="G78" s="17"/>
      <c r="H78" s="17"/>
      <c r="I78" s="17"/>
    </row>
    <row r="79" spans="1:16" x14ac:dyDescent="0.25">
      <c r="A79" s="17" t="s">
        <v>47</v>
      </c>
      <c r="B79" s="17"/>
      <c r="C79" s="17"/>
      <c r="D79" s="17"/>
      <c r="E79" s="24" t="s">
        <v>83</v>
      </c>
      <c r="F79" s="17"/>
      <c r="G79" s="17"/>
      <c r="H79" s="17"/>
      <c r="I79" s="17"/>
    </row>
    <row r="80" spans="1:16" ht="30" x14ac:dyDescent="0.25">
      <c r="A80" s="17" t="s">
        <v>51</v>
      </c>
      <c r="B80" s="17"/>
      <c r="C80" s="17"/>
      <c r="D80" s="17"/>
      <c r="E80" s="19" t="s">
        <v>814</v>
      </c>
      <c r="F80" s="17"/>
      <c r="G80" s="17"/>
      <c r="H80" s="17"/>
      <c r="I80"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53"/>
  <sheetViews>
    <sheetView showGridLines="0" topLeftCell="B1" workbookViewId="0"/>
  </sheetViews>
  <sheetFormatPr defaultRowHeight="15" x14ac:dyDescent="0.25"/>
  <cols>
    <col min="1" max="1" width="9.140625" style="25" hidden="1"/>
    <col min="2" max="2" width="9.7109375" style="25" customWidth="1"/>
    <col min="3" max="3" width="97.140625" style="25" customWidth="1"/>
    <col min="4" max="4" width="22.7109375" style="25" customWidth="1"/>
    <col min="5" max="16384" width="9.140625" style="25"/>
  </cols>
  <sheetData>
    <row r="1" spans="1:4" x14ac:dyDescent="0.25">
      <c r="A1" s="26" t="s">
        <v>0</v>
      </c>
      <c r="B1" s="27"/>
      <c r="C1" s="27" t="s">
        <v>1</v>
      </c>
      <c r="D1" s="27"/>
    </row>
    <row r="2" spans="1:4" x14ac:dyDescent="0.25">
      <c r="A2" s="27"/>
      <c r="B2" s="27"/>
      <c r="C2" s="47" t="s">
        <v>815</v>
      </c>
      <c r="D2" s="27"/>
    </row>
    <row r="3" spans="1:4" x14ac:dyDescent="0.25">
      <c r="A3" s="27"/>
      <c r="B3" s="27"/>
      <c r="C3" s="52"/>
      <c r="D3" s="27"/>
    </row>
    <row r="4" spans="1:4" x14ac:dyDescent="0.25">
      <c r="A4" s="27"/>
      <c r="B4" s="27"/>
      <c r="C4" s="47" t="s">
        <v>3</v>
      </c>
      <c r="D4" s="52"/>
    </row>
    <row r="5" spans="1:4" x14ac:dyDescent="0.25">
      <c r="A5" s="27"/>
      <c r="B5" s="27"/>
      <c r="C5" s="27"/>
      <c r="D5" s="27"/>
    </row>
    <row r="6" spans="1:4" x14ac:dyDescent="0.25">
      <c r="B6" s="28" t="s">
        <v>816</v>
      </c>
      <c r="C6" s="28" t="s">
        <v>7</v>
      </c>
      <c r="D6" s="28" t="s">
        <v>817</v>
      </c>
    </row>
    <row r="7" spans="1:4" ht="25.5" customHeight="1" x14ac:dyDescent="0.25">
      <c r="A7" s="25" t="s">
        <v>818</v>
      </c>
      <c r="B7" s="29" t="s">
        <v>11</v>
      </c>
      <c r="C7" s="30" t="s">
        <v>12</v>
      </c>
      <c r="D7" s="31"/>
    </row>
    <row r="8" spans="1:4" x14ac:dyDescent="0.25">
      <c r="A8" s="25" t="s">
        <v>819</v>
      </c>
      <c r="B8" s="32" t="s">
        <v>820</v>
      </c>
      <c r="C8" s="33" t="s">
        <v>821</v>
      </c>
      <c r="D8" s="34">
        <v>0</v>
      </c>
    </row>
    <row r="9" spans="1:4" x14ac:dyDescent="0.25">
      <c r="A9" s="35" t="s">
        <v>47</v>
      </c>
      <c r="B9" s="36"/>
      <c r="C9" s="37" t="s">
        <v>115</v>
      </c>
      <c r="D9" s="38"/>
    </row>
    <row r="10" spans="1:4" x14ac:dyDescent="0.25">
      <c r="A10" s="35" t="s">
        <v>47</v>
      </c>
      <c r="B10" s="36"/>
      <c r="C10" s="37" t="s">
        <v>115</v>
      </c>
      <c r="D10" s="38"/>
    </row>
    <row r="11" spans="1:4" x14ac:dyDescent="0.25">
      <c r="A11" s="35" t="s">
        <v>47</v>
      </c>
      <c r="B11" s="36"/>
      <c r="C11" s="39" t="s">
        <v>822</v>
      </c>
      <c r="D11" s="40">
        <v>0</v>
      </c>
    </row>
    <row r="12" spans="1:4" x14ac:dyDescent="0.25">
      <c r="A12" s="25" t="s">
        <v>819</v>
      </c>
      <c r="B12" s="32" t="s">
        <v>823</v>
      </c>
      <c r="C12" s="33"/>
      <c r="D12" s="34">
        <v>0</v>
      </c>
    </row>
    <row r="13" spans="1:4" x14ac:dyDescent="0.25">
      <c r="A13" s="35" t="s">
        <v>47</v>
      </c>
      <c r="B13" s="36"/>
      <c r="C13" s="37" t="s">
        <v>743</v>
      </c>
      <c r="D13" s="38">
        <v>0</v>
      </c>
    </row>
    <row r="14" spans="1:4" x14ac:dyDescent="0.25">
      <c r="A14" s="35" t="s">
        <v>47</v>
      </c>
      <c r="B14" s="36"/>
      <c r="C14" s="39" t="s">
        <v>822</v>
      </c>
      <c r="D14" s="40">
        <v>0</v>
      </c>
    </row>
    <row r="15" spans="1:4" x14ac:dyDescent="0.25">
      <c r="A15" s="25" t="s">
        <v>819</v>
      </c>
      <c r="B15" s="32" t="s">
        <v>824</v>
      </c>
      <c r="C15" s="33"/>
      <c r="D15" s="34">
        <v>0</v>
      </c>
    </row>
    <row r="16" spans="1:4" x14ac:dyDescent="0.25">
      <c r="A16" s="35" t="s">
        <v>47</v>
      </c>
      <c r="B16" s="36"/>
      <c r="C16" s="37" t="s">
        <v>115</v>
      </c>
      <c r="D16" s="38"/>
    </row>
    <row r="17" spans="1:4" x14ac:dyDescent="0.25">
      <c r="A17" s="35" t="s">
        <v>47</v>
      </c>
      <c r="B17" s="36"/>
      <c r="C17" s="37" t="s">
        <v>115</v>
      </c>
      <c r="D17" s="38"/>
    </row>
    <row r="18" spans="1:4" x14ac:dyDescent="0.25">
      <c r="A18" s="35" t="s">
        <v>47</v>
      </c>
      <c r="B18" s="36"/>
      <c r="C18" s="39" t="s">
        <v>822</v>
      </c>
      <c r="D18" s="40">
        <v>0</v>
      </c>
    </row>
    <row r="19" spans="1:4" x14ac:dyDescent="0.25">
      <c r="A19" s="25" t="s">
        <v>819</v>
      </c>
      <c r="B19" s="32" t="s">
        <v>825</v>
      </c>
      <c r="C19" s="33"/>
      <c r="D19" s="34">
        <v>0</v>
      </c>
    </row>
    <row r="20" spans="1:4" x14ac:dyDescent="0.25">
      <c r="A20" s="35" t="s">
        <v>47</v>
      </c>
      <c r="B20" s="36"/>
      <c r="C20" s="37" t="s">
        <v>115</v>
      </c>
      <c r="D20" s="38"/>
    </row>
    <row r="21" spans="1:4" x14ac:dyDescent="0.25">
      <c r="A21" s="35" t="s">
        <v>47</v>
      </c>
      <c r="B21" s="36"/>
      <c r="C21" s="39" t="s">
        <v>822</v>
      </c>
      <c r="D21" s="40">
        <v>0</v>
      </c>
    </row>
    <row r="22" spans="1:4" x14ac:dyDescent="0.25">
      <c r="A22" s="25" t="s">
        <v>819</v>
      </c>
      <c r="B22" s="32" t="s">
        <v>826</v>
      </c>
      <c r="C22" s="33" t="s">
        <v>827</v>
      </c>
      <c r="D22" s="34">
        <v>0</v>
      </c>
    </row>
    <row r="23" spans="1:4" x14ac:dyDescent="0.25">
      <c r="A23" s="35" t="s">
        <v>47</v>
      </c>
      <c r="B23" s="36"/>
      <c r="C23" s="37" t="s">
        <v>115</v>
      </c>
      <c r="D23" s="38"/>
    </row>
    <row r="24" spans="1:4" x14ac:dyDescent="0.25">
      <c r="A24" s="35" t="s">
        <v>47</v>
      </c>
      <c r="B24" s="36"/>
      <c r="C24" s="37" t="s">
        <v>115</v>
      </c>
      <c r="D24" s="38"/>
    </row>
    <row r="25" spans="1:4" x14ac:dyDescent="0.25">
      <c r="A25" s="35" t="s">
        <v>47</v>
      </c>
      <c r="B25" s="36"/>
      <c r="C25" s="39" t="s">
        <v>822</v>
      </c>
      <c r="D25" s="40">
        <v>0</v>
      </c>
    </row>
    <row r="26" spans="1:4" x14ac:dyDescent="0.25">
      <c r="A26" s="25" t="s">
        <v>819</v>
      </c>
      <c r="B26" s="32" t="s">
        <v>828</v>
      </c>
      <c r="C26" s="33"/>
      <c r="D26" s="34">
        <v>0</v>
      </c>
    </row>
    <row r="27" spans="1:4" x14ac:dyDescent="0.25">
      <c r="A27" s="35" t="s">
        <v>47</v>
      </c>
      <c r="B27" s="36"/>
      <c r="C27" s="37" t="s">
        <v>115</v>
      </c>
      <c r="D27" s="38"/>
    </row>
    <row r="28" spans="1:4" x14ac:dyDescent="0.25">
      <c r="A28" s="35" t="s">
        <v>47</v>
      </c>
      <c r="B28" s="36"/>
      <c r="C28" s="39" t="s">
        <v>822</v>
      </c>
      <c r="D28" s="40">
        <v>0</v>
      </c>
    </row>
    <row r="29" spans="1:4" x14ac:dyDescent="0.25">
      <c r="A29" s="25" t="s">
        <v>829</v>
      </c>
      <c r="B29" s="41" t="s">
        <v>328</v>
      </c>
      <c r="C29" s="33"/>
      <c r="D29" s="34">
        <v>218.55</v>
      </c>
    </row>
    <row r="30" spans="1:4" x14ac:dyDescent="0.25">
      <c r="A30" s="35" t="s">
        <v>47</v>
      </c>
      <c r="B30" s="36"/>
      <c r="C30" s="37" t="s">
        <v>830</v>
      </c>
      <c r="D30" s="38">
        <v>218.55</v>
      </c>
    </row>
    <row r="31" spans="1:4" x14ac:dyDescent="0.25">
      <c r="A31" s="35" t="s">
        <v>47</v>
      </c>
      <c r="B31" s="36"/>
      <c r="C31" s="39" t="s">
        <v>822</v>
      </c>
      <c r="D31" s="40">
        <v>218.55</v>
      </c>
    </row>
    <row r="32" spans="1:4" x14ac:dyDescent="0.25">
      <c r="A32" s="25" t="s">
        <v>819</v>
      </c>
      <c r="B32" s="32" t="s">
        <v>831</v>
      </c>
      <c r="C32" s="33"/>
      <c r="D32" s="34">
        <v>0</v>
      </c>
    </row>
    <row r="33" spans="1:4" x14ac:dyDescent="0.25">
      <c r="A33" s="35" t="s">
        <v>47</v>
      </c>
      <c r="B33" s="36"/>
      <c r="C33" s="37" t="s">
        <v>115</v>
      </c>
      <c r="D33" s="38"/>
    </row>
    <row r="34" spans="1:4" x14ac:dyDescent="0.25">
      <c r="A34" s="35" t="s">
        <v>47</v>
      </c>
      <c r="B34" s="36"/>
      <c r="C34" s="39" t="s">
        <v>822</v>
      </c>
      <c r="D34" s="40">
        <v>0</v>
      </c>
    </row>
    <row r="35" spans="1:4" x14ac:dyDescent="0.25">
      <c r="A35" s="25" t="s">
        <v>819</v>
      </c>
      <c r="B35" s="32" t="s">
        <v>832</v>
      </c>
      <c r="C35" s="33"/>
      <c r="D35" s="34">
        <v>0</v>
      </c>
    </row>
    <row r="36" spans="1:4" x14ac:dyDescent="0.25">
      <c r="A36" s="35" t="s">
        <v>47</v>
      </c>
      <c r="B36" s="36"/>
      <c r="C36" s="37" t="s">
        <v>115</v>
      </c>
      <c r="D36" s="38"/>
    </row>
    <row r="37" spans="1:4" x14ac:dyDescent="0.25">
      <c r="A37" s="35" t="s">
        <v>47</v>
      </c>
      <c r="B37" s="36"/>
      <c r="C37" s="39" t="s">
        <v>822</v>
      </c>
      <c r="D37" s="40">
        <v>0</v>
      </c>
    </row>
    <row r="38" spans="1:4" x14ac:dyDescent="0.25">
      <c r="A38" s="25" t="s">
        <v>819</v>
      </c>
      <c r="B38" s="32" t="s">
        <v>833</v>
      </c>
      <c r="C38" s="33" t="s">
        <v>834</v>
      </c>
      <c r="D38" s="34">
        <v>0</v>
      </c>
    </row>
    <row r="39" spans="1:4" x14ac:dyDescent="0.25">
      <c r="A39" s="35" t="s">
        <v>47</v>
      </c>
      <c r="B39" s="36"/>
      <c r="C39" s="37" t="s">
        <v>115</v>
      </c>
      <c r="D39" s="38"/>
    </row>
    <row r="40" spans="1:4" x14ac:dyDescent="0.25">
      <c r="A40" s="35" t="s">
        <v>47</v>
      </c>
      <c r="B40" s="36"/>
      <c r="C40" s="37" t="s">
        <v>115</v>
      </c>
      <c r="D40" s="38"/>
    </row>
    <row r="41" spans="1:4" x14ac:dyDescent="0.25">
      <c r="A41" s="35" t="s">
        <v>47</v>
      </c>
      <c r="B41" s="36"/>
      <c r="C41" s="39" t="s">
        <v>822</v>
      </c>
      <c r="D41" s="40">
        <v>0</v>
      </c>
    </row>
    <row r="42" spans="1:4" x14ac:dyDescent="0.25">
      <c r="A42" s="25" t="s">
        <v>819</v>
      </c>
      <c r="B42" s="32" t="s">
        <v>835</v>
      </c>
      <c r="C42" s="33"/>
      <c r="D42" s="34">
        <v>0</v>
      </c>
    </row>
    <row r="43" spans="1:4" x14ac:dyDescent="0.25">
      <c r="A43" s="35" t="s">
        <v>47</v>
      </c>
      <c r="B43" s="36"/>
      <c r="C43" s="37" t="s">
        <v>115</v>
      </c>
      <c r="D43" s="38"/>
    </row>
    <row r="44" spans="1:4" x14ac:dyDescent="0.25">
      <c r="A44" s="35" t="s">
        <v>47</v>
      </c>
      <c r="B44" s="36"/>
      <c r="C44" s="39" t="s">
        <v>822</v>
      </c>
      <c r="D44" s="40">
        <v>0</v>
      </c>
    </row>
    <row r="45" spans="1:4" x14ac:dyDescent="0.25">
      <c r="A45" s="25" t="s">
        <v>819</v>
      </c>
      <c r="B45" s="32" t="s">
        <v>836</v>
      </c>
      <c r="C45" s="33"/>
      <c r="D45" s="34">
        <v>0</v>
      </c>
    </row>
    <row r="46" spans="1:4" x14ac:dyDescent="0.25">
      <c r="A46" s="35" t="s">
        <v>47</v>
      </c>
      <c r="B46" s="36"/>
      <c r="C46" s="37" t="s">
        <v>115</v>
      </c>
      <c r="D46" s="38"/>
    </row>
    <row r="47" spans="1:4" x14ac:dyDescent="0.25">
      <c r="A47" s="35" t="s">
        <v>47</v>
      </c>
      <c r="B47" s="36"/>
      <c r="C47" s="39" t="s">
        <v>822</v>
      </c>
      <c r="D47" s="40">
        <v>0</v>
      </c>
    </row>
    <row r="48" spans="1:4" x14ac:dyDescent="0.25">
      <c r="A48" s="25" t="s">
        <v>829</v>
      </c>
      <c r="B48" s="41" t="s">
        <v>338</v>
      </c>
      <c r="C48" s="33" t="s">
        <v>837</v>
      </c>
      <c r="D48" s="34">
        <v>5.3</v>
      </c>
    </row>
    <row r="49" spans="1:4" x14ac:dyDescent="0.25">
      <c r="A49" s="35" t="s">
        <v>47</v>
      </c>
      <c r="B49" s="36"/>
      <c r="C49" s="37" t="s">
        <v>838</v>
      </c>
      <c r="D49" s="38">
        <v>5.3</v>
      </c>
    </row>
    <row r="50" spans="1:4" x14ac:dyDescent="0.25">
      <c r="A50" s="35" t="s">
        <v>47</v>
      </c>
      <c r="B50" s="36"/>
      <c r="C50" s="39" t="s">
        <v>822</v>
      </c>
      <c r="D50" s="40">
        <v>5.3</v>
      </c>
    </row>
    <row r="51" spans="1:4" x14ac:dyDescent="0.25">
      <c r="A51" s="25" t="s">
        <v>819</v>
      </c>
      <c r="B51" s="32" t="s">
        <v>839</v>
      </c>
      <c r="C51" s="33"/>
      <c r="D51" s="34">
        <v>0</v>
      </c>
    </row>
    <row r="52" spans="1:4" x14ac:dyDescent="0.25">
      <c r="A52" s="35" t="s">
        <v>47</v>
      </c>
      <c r="B52" s="36"/>
      <c r="C52" s="37" t="s">
        <v>115</v>
      </c>
      <c r="D52" s="38"/>
    </row>
    <row r="53" spans="1:4" x14ac:dyDescent="0.25">
      <c r="A53" s="35" t="s">
        <v>47</v>
      </c>
      <c r="B53" s="36"/>
      <c r="C53" s="39" t="s">
        <v>822</v>
      </c>
      <c r="D53" s="40">
        <v>0</v>
      </c>
    </row>
    <row r="54" spans="1:4" x14ac:dyDescent="0.25">
      <c r="A54" s="25" t="s">
        <v>819</v>
      </c>
      <c r="B54" s="32" t="s">
        <v>840</v>
      </c>
      <c r="C54" s="33" t="s">
        <v>841</v>
      </c>
      <c r="D54" s="34">
        <v>0.05</v>
      </c>
    </row>
    <row r="55" spans="1:4" x14ac:dyDescent="0.25">
      <c r="A55" s="25" t="s">
        <v>819</v>
      </c>
      <c r="B55" s="32" t="s">
        <v>842</v>
      </c>
      <c r="C55" s="33"/>
      <c r="D55" s="34">
        <v>0</v>
      </c>
    </row>
    <row r="56" spans="1:4" x14ac:dyDescent="0.25">
      <c r="A56" s="35" t="s">
        <v>47</v>
      </c>
      <c r="B56" s="36"/>
      <c r="C56" s="37" t="s">
        <v>115</v>
      </c>
      <c r="D56" s="38"/>
    </row>
    <row r="57" spans="1:4" x14ac:dyDescent="0.25">
      <c r="A57" s="35" t="s">
        <v>47</v>
      </c>
      <c r="B57" s="36"/>
      <c r="C57" s="37" t="s">
        <v>115</v>
      </c>
      <c r="D57" s="38"/>
    </row>
    <row r="58" spans="1:4" x14ac:dyDescent="0.25">
      <c r="A58" s="35" t="s">
        <v>47</v>
      </c>
      <c r="B58" s="36"/>
      <c r="C58" s="39" t="s">
        <v>822</v>
      </c>
      <c r="D58" s="40">
        <v>0</v>
      </c>
    </row>
    <row r="59" spans="1:4" x14ac:dyDescent="0.25">
      <c r="A59" s="25" t="s">
        <v>819</v>
      </c>
      <c r="B59" s="32" t="s">
        <v>843</v>
      </c>
      <c r="C59" s="33"/>
      <c r="D59" s="34">
        <v>2.4</v>
      </c>
    </row>
    <row r="60" spans="1:4" x14ac:dyDescent="0.25">
      <c r="A60" s="25" t="s">
        <v>829</v>
      </c>
      <c r="B60" s="41" t="s">
        <v>196</v>
      </c>
      <c r="C60" s="33"/>
      <c r="D60" s="34">
        <v>283.16000000000003</v>
      </c>
    </row>
    <row r="61" spans="1:4" x14ac:dyDescent="0.25">
      <c r="A61" s="35" t="s">
        <v>47</v>
      </c>
      <c r="B61" s="36"/>
      <c r="C61" s="37" t="s">
        <v>844</v>
      </c>
      <c r="D61" s="38">
        <v>283.16000000000003</v>
      </c>
    </row>
    <row r="62" spans="1:4" x14ac:dyDescent="0.25">
      <c r="A62" s="35" t="s">
        <v>47</v>
      </c>
      <c r="B62" s="36"/>
      <c r="C62" s="39" t="s">
        <v>822</v>
      </c>
      <c r="D62" s="40">
        <v>283.16000000000003</v>
      </c>
    </row>
    <row r="63" spans="1:4" x14ac:dyDescent="0.25">
      <c r="A63" s="25" t="s">
        <v>819</v>
      </c>
      <c r="B63" s="32" t="s">
        <v>845</v>
      </c>
      <c r="C63" s="33"/>
      <c r="D63" s="34">
        <v>0</v>
      </c>
    </row>
    <row r="64" spans="1:4" x14ac:dyDescent="0.25">
      <c r="A64" s="35" t="s">
        <v>47</v>
      </c>
      <c r="B64" s="36"/>
      <c r="C64" s="37" t="s">
        <v>115</v>
      </c>
      <c r="D64" s="38"/>
    </row>
    <row r="65" spans="1:4" x14ac:dyDescent="0.25">
      <c r="A65" s="35" t="s">
        <v>47</v>
      </c>
      <c r="B65" s="36"/>
      <c r="C65" s="37" t="s">
        <v>115</v>
      </c>
      <c r="D65" s="38"/>
    </row>
    <row r="66" spans="1:4" x14ac:dyDescent="0.25">
      <c r="A66" s="35" t="s">
        <v>47</v>
      </c>
      <c r="B66" s="36"/>
      <c r="C66" s="39" t="s">
        <v>822</v>
      </c>
      <c r="D66" s="40">
        <v>0</v>
      </c>
    </row>
    <row r="67" spans="1:4" x14ac:dyDescent="0.25">
      <c r="A67" s="25" t="s">
        <v>829</v>
      </c>
      <c r="B67" s="41" t="s">
        <v>128</v>
      </c>
      <c r="C67" s="33" t="s">
        <v>846</v>
      </c>
      <c r="D67" s="34">
        <v>36.909999999999997</v>
      </c>
    </row>
    <row r="68" spans="1:4" x14ac:dyDescent="0.25">
      <c r="A68" s="35" t="s">
        <v>47</v>
      </c>
      <c r="B68" s="36"/>
      <c r="C68" s="37" t="s">
        <v>847</v>
      </c>
      <c r="D68" s="38">
        <v>65.08</v>
      </c>
    </row>
    <row r="69" spans="1:4" x14ac:dyDescent="0.25">
      <c r="A69" s="35" t="s">
        <v>47</v>
      </c>
      <c r="B69" s="36"/>
      <c r="C69" s="37" t="s">
        <v>848</v>
      </c>
      <c r="D69" s="38">
        <v>-28.17</v>
      </c>
    </row>
    <row r="70" spans="1:4" x14ac:dyDescent="0.25">
      <c r="A70" s="35" t="s">
        <v>47</v>
      </c>
      <c r="B70" s="36"/>
      <c r="C70" s="39" t="s">
        <v>822</v>
      </c>
      <c r="D70" s="40">
        <v>36.909999999999997</v>
      </c>
    </row>
    <row r="71" spans="1:4" x14ac:dyDescent="0.25">
      <c r="A71" s="25" t="s">
        <v>819</v>
      </c>
      <c r="B71" s="32" t="s">
        <v>849</v>
      </c>
      <c r="C71" s="33"/>
      <c r="D71" s="34">
        <v>0</v>
      </c>
    </row>
    <row r="72" spans="1:4" x14ac:dyDescent="0.25">
      <c r="A72" s="35" t="s">
        <v>47</v>
      </c>
      <c r="B72" s="36"/>
      <c r="C72" s="37" t="s">
        <v>743</v>
      </c>
      <c r="D72" s="38">
        <v>0</v>
      </c>
    </row>
    <row r="73" spans="1:4" x14ac:dyDescent="0.25">
      <c r="A73" s="35" t="s">
        <v>47</v>
      </c>
      <c r="B73" s="36"/>
      <c r="C73" s="39" t="s">
        <v>822</v>
      </c>
      <c r="D73" s="40">
        <v>0</v>
      </c>
    </row>
    <row r="74" spans="1:4" x14ac:dyDescent="0.25">
      <c r="A74" s="25" t="s">
        <v>829</v>
      </c>
      <c r="B74" s="41" t="s">
        <v>245</v>
      </c>
      <c r="C74" s="33"/>
      <c r="D74" s="34">
        <v>65.08</v>
      </c>
    </row>
    <row r="75" spans="1:4" x14ac:dyDescent="0.25">
      <c r="A75" s="35" t="s">
        <v>47</v>
      </c>
      <c r="B75" s="36"/>
      <c r="C75" s="37" t="s">
        <v>847</v>
      </c>
      <c r="D75" s="38">
        <v>65.08</v>
      </c>
    </row>
    <row r="76" spans="1:4" x14ac:dyDescent="0.25">
      <c r="A76" s="35" t="s">
        <v>47</v>
      </c>
      <c r="B76" s="36"/>
      <c r="C76" s="39" t="s">
        <v>822</v>
      </c>
      <c r="D76" s="40">
        <v>65.08</v>
      </c>
    </row>
    <row r="77" spans="1:4" x14ac:dyDescent="0.25">
      <c r="A77" s="25" t="s">
        <v>819</v>
      </c>
      <c r="B77" s="32" t="s">
        <v>850</v>
      </c>
      <c r="C77" s="33"/>
      <c r="D77" s="34">
        <v>0</v>
      </c>
    </row>
    <row r="78" spans="1:4" x14ac:dyDescent="0.25">
      <c r="A78" s="35" t="s">
        <v>47</v>
      </c>
      <c r="B78" s="36"/>
      <c r="C78" s="37" t="s">
        <v>115</v>
      </c>
      <c r="D78" s="38"/>
    </row>
    <row r="79" spans="1:4" x14ac:dyDescent="0.25">
      <c r="A79" s="35" t="s">
        <v>47</v>
      </c>
      <c r="B79" s="36"/>
      <c r="C79" s="37" t="s">
        <v>115</v>
      </c>
      <c r="D79" s="38"/>
    </row>
    <row r="80" spans="1:4" x14ac:dyDescent="0.25">
      <c r="A80" s="35" t="s">
        <v>47</v>
      </c>
      <c r="B80" s="36"/>
      <c r="C80" s="39" t="s">
        <v>822</v>
      </c>
      <c r="D80" s="40">
        <v>0</v>
      </c>
    </row>
    <row r="81" spans="1:4" x14ac:dyDescent="0.25">
      <c r="A81" s="25" t="s">
        <v>829</v>
      </c>
      <c r="B81" s="41" t="s">
        <v>277</v>
      </c>
      <c r="C81" s="33"/>
      <c r="D81" s="34">
        <v>13.28</v>
      </c>
    </row>
    <row r="82" spans="1:4" x14ac:dyDescent="0.25">
      <c r="A82" s="35" t="s">
        <v>47</v>
      </c>
      <c r="B82" s="36"/>
      <c r="C82" s="37" t="s">
        <v>851</v>
      </c>
      <c r="D82" s="38">
        <v>13.28</v>
      </c>
    </row>
    <row r="83" spans="1:4" x14ac:dyDescent="0.25">
      <c r="A83" s="35" t="s">
        <v>47</v>
      </c>
      <c r="B83" s="36"/>
      <c r="C83" s="39" t="s">
        <v>822</v>
      </c>
      <c r="D83" s="40">
        <v>13.28</v>
      </c>
    </row>
    <row r="84" spans="1:4" x14ac:dyDescent="0.25">
      <c r="A84" s="25" t="s">
        <v>819</v>
      </c>
      <c r="B84" s="32" t="s">
        <v>852</v>
      </c>
      <c r="C84" s="33" t="s">
        <v>853</v>
      </c>
      <c r="D84" s="34">
        <v>20</v>
      </c>
    </row>
    <row r="85" spans="1:4" x14ac:dyDescent="0.25">
      <c r="A85" s="35" t="s">
        <v>47</v>
      </c>
      <c r="B85" s="36"/>
      <c r="C85" s="39" t="s">
        <v>854</v>
      </c>
      <c r="D85" s="40">
        <v>20</v>
      </c>
    </row>
    <row r="86" spans="1:4" x14ac:dyDescent="0.25">
      <c r="A86" s="25" t="s">
        <v>819</v>
      </c>
      <c r="B86" s="32" t="s">
        <v>855</v>
      </c>
      <c r="C86" s="33" t="s">
        <v>856</v>
      </c>
      <c r="D86" s="34">
        <v>0</v>
      </c>
    </row>
    <row r="87" spans="1:4" x14ac:dyDescent="0.25">
      <c r="A87" s="35" t="s">
        <v>47</v>
      </c>
      <c r="B87" s="36"/>
      <c r="C87" s="37" t="s">
        <v>115</v>
      </c>
      <c r="D87" s="38"/>
    </row>
    <row r="88" spans="1:4" x14ac:dyDescent="0.25">
      <c r="A88" s="35" t="s">
        <v>47</v>
      </c>
      <c r="B88" s="36"/>
      <c r="C88" s="37" t="s">
        <v>115</v>
      </c>
      <c r="D88" s="38"/>
    </row>
    <row r="89" spans="1:4" x14ac:dyDescent="0.25">
      <c r="A89" s="35" t="s">
        <v>47</v>
      </c>
      <c r="B89" s="36"/>
      <c r="C89" s="39" t="s">
        <v>822</v>
      </c>
      <c r="D89" s="40">
        <v>0</v>
      </c>
    </row>
    <row r="90" spans="1:4" x14ac:dyDescent="0.25">
      <c r="A90" s="25" t="s">
        <v>829</v>
      </c>
      <c r="B90" s="41" t="s">
        <v>450</v>
      </c>
      <c r="C90" s="33" t="s">
        <v>857</v>
      </c>
      <c r="D90" s="34">
        <v>2</v>
      </c>
    </row>
    <row r="91" spans="1:4" x14ac:dyDescent="0.25">
      <c r="A91" s="35" t="s">
        <v>47</v>
      </c>
      <c r="B91" s="36"/>
      <c r="C91" s="37" t="s">
        <v>858</v>
      </c>
      <c r="D91" s="38">
        <v>2</v>
      </c>
    </row>
    <row r="92" spans="1:4" x14ac:dyDescent="0.25">
      <c r="A92" s="35" t="s">
        <v>47</v>
      </c>
      <c r="B92" s="36"/>
      <c r="C92" s="39" t="s">
        <v>822</v>
      </c>
      <c r="D92" s="40">
        <v>2</v>
      </c>
    </row>
    <row r="93" spans="1:4" x14ac:dyDescent="0.25">
      <c r="A93" s="25" t="s">
        <v>819</v>
      </c>
      <c r="B93" s="32" t="s">
        <v>859</v>
      </c>
      <c r="C93" s="33" t="s">
        <v>860</v>
      </c>
      <c r="D93" s="34">
        <v>0</v>
      </c>
    </row>
    <row r="94" spans="1:4" x14ac:dyDescent="0.25">
      <c r="A94" s="35" t="s">
        <v>47</v>
      </c>
      <c r="B94" s="36"/>
      <c r="C94" s="37" t="s">
        <v>115</v>
      </c>
      <c r="D94" s="38"/>
    </row>
    <row r="95" spans="1:4" x14ac:dyDescent="0.25">
      <c r="A95" s="35" t="s">
        <v>47</v>
      </c>
      <c r="B95" s="36"/>
      <c r="C95" s="39" t="s">
        <v>822</v>
      </c>
      <c r="D95" s="40">
        <v>0</v>
      </c>
    </row>
    <row r="96" spans="1:4" x14ac:dyDescent="0.25">
      <c r="A96" s="25" t="s">
        <v>819</v>
      </c>
      <c r="B96" s="32" t="s">
        <v>861</v>
      </c>
      <c r="C96" s="33"/>
      <c r="D96" s="34">
        <v>0</v>
      </c>
    </row>
    <row r="97" spans="1:4" x14ac:dyDescent="0.25">
      <c r="A97" s="35" t="s">
        <v>47</v>
      </c>
      <c r="B97" s="36"/>
      <c r="C97" s="37" t="s">
        <v>115</v>
      </c>
      <c r="D97" s="38"/>
    </row>
    <row r="98" spans="1:4" x14ac:dyDescent="0.25">
      <c r="A98" s="35" t="s">
        <v>47</v>
      </c>
      <c r="B98" s="36"/>
      <c r="C98" s="37" t="s">
        <v>115</v>
      </c>
      <c r="D98" s="38"/>
    </row>
    <row r="99" spans="1:4" x14ac:dyDescent="0.25">
      <c r="A99" s="35" t="s">
        <v>47</v>
      </c>
      <c r="B99" s="36"/>
      <c r="C99" s="39" t="s">
        <v>822</v>
      </c>
      <c r="D99" s="40">
        <v>0</v>
      </c>
    </row>
    <row r="100" spans="1:4" x14ac:dyDescent="0.25">
      <c r="A100" s="25" t="s">
        <v>829</v>
      </c>
      <c r="B100" s="41" t="s">
        <v>345</v>
      </c>
      <c r="C100" s="33"/>
      <c r="D100" s="34">
        <v>4.8</v>
      </c>
    </row>
    <row r="101" spans="1:4" x14ac:dyDescent="0.25">
      <c r="A101" s="35" t="s">
        <v>47</v>
      </c>
      <c r="B101" s="36"/>
      <c r="C101" s="37" t="s">
        <v>862</v>
      </c>
      <c r="D101" s="38">
        <v>4.8</v>
      </c>
    </row>
    <row r="102" spans="1:4" x14ac:dyDescent="0.25">
      <c r="A102" s="35" t="s">
        <v>47</v>
      </c>
      <c r="B102" s="36"/>
      <c r="C102" s="39" t="s">
        <v>822</v>
      </c>
      <c r="D102" s="40">
        <v>4.8</v>
      </c>
    </row>
    <row r="103" spans="1:4" x14ac:dyDescent="0.25">
      <c r="A103" s="25" t="s">
        <v>819</v>
      </c>
      <c r="B103" s="32" t="s">
        <v>863</v>
      </c>
      <c r="C103" s="33"/>
      <c r="D103" s="34">
        <v>0</v>
      </c>
    </row>
    <row r="104" spans="1:4" x14ac:dyDescent="0.25">
      <c r="A104" s="35" t="s">
        <v>47</v>
      </c>
      <c r="B104" s="36"/>
      <c r="C104" s="37" t="s">
        <v>115</v>
      </c>
      <c r="D104" s="38"/>
    </row>
    <row r="105" spans="1:4" x14ac:dyDescent="0.25">
      <c r="A105" s="35" t="s">
        <v>47</v>
      </c>
      <c r="B105" s="36"/>
      <c r="C105" s="37" t="s">
        <v>115</v>
      </c>
      <c r="D105" s="38"/>
    </row>
    <row r="106" spans="1:4" x14ac:dyDescent="0.25">
      <c r="A106" s="35" t="s">
        <v>47</v>
      </c>
      <c r="B106" s="36"/>
      <c r="C106" s="37" t="s">
        <v>115</v>
      </c>
      <c r="D106" s="38"/>
    </row>
    <row r="107" spans="1:4" x14ac:dyDescent="0.25">
      <c r="A107" s="35" t="s">
        <v>47</v>
      </c>
      <c r="B107" s="36"/>
      <c r="C107" s="37" t="s">
        <v>115</v>
      </c>
      <c r="D107" s="38"/>
    </row>
    <row r="108" spans="1:4" x14ac:dyDescent="0.25">
      <c r="A108" s="35" t="s">
        <v>47</v>
      </c>
      <c r="B108" s="36"/>
      <c r="C108" s="37" t="s">
        <v>115</v>
      </c>
      <c r="D108" s="38"/>
    </row>
    <row r="109" spans="1:4" x14ac:dyDescent="0.25">
      <c r="A109" s="35" t="s">
        <v>47</v>
      </c>
      <c r="B109" s="36"/>
      <c r="C109" s="37" t="s">
        <v>115</v>
      </c>
      <c r="D109" s="38"/>
    </row>
    <row r="110" spans="1:4" x14ac:dyDescent="0.25">
      <c r="A110" s="35" t="s">
        <v>47</v>
      </c>
      <c r="B110" s="36"/>
      <c r="C110" s="37" t="s">
        <v>115</v>
      </c>
      <c r="D110" s="38"/>
    </row>
    <row r="111" spans="1:4" x14ac:dyDescent="0.25">
      <c r="A111" s="35" t="s">
        <v>47</v>
      </c>
      <c r="B111" s="36"/>
      <c r="C111" s="39" t="s">
        <v>822</v>
      </c>
      <c r="D111" s="40">
        <v>0</v>
      </c>
    </row>
    <row r="112" spans="1:4" x14ac:dyDescent="0.25">
      <c r="A112" s="25" t="s">
        <v>819</v>
      </c>
      <c r="B112" s="32" t="s">
        <v>864</v>
      </c>
      <c r="C112" s="33"/>
      <c r="D112" s="34">
        <v>0</v>
      </c>
    </row>
    <row r="113" spans="1:4" x14ac:dyDescent="0.25">
      <c r="A113" s="25" t="s">
        <v>819</v>
      </c>
      <c r="B113" s="32" t="s">
        <v>865</v>
      </c>
      <c r="C113" s="33"/>
      <c r="D113" s="34">
        <v>0</v>
      </c>
    </row>
    <row r="114" spans="1:4" x14ac:dyDescent="0.25">
      <c r="A114" s="35" t="s">
        <v>47</v>
      </c>
      <c r="B114" s="36"/>
      <c r="C114" s="37" t="s">
        <v>115</v>
      </c>
      <c r="D114" s="38"/>
    </row>
    <row r="115" spans="1:4" x14ac:dyDescent="0.25">
      <c r="A115" s="35" t="s">
        <v>47</v>
      </c>
      <c r="B115" s="36"/>
      <c r="C115" s="39" t="s">
        <v>822</v>
      </c>
      <c r="D115" s="40">
        <v>0</v>
      </c>
    </row>
    <row r="116" spans="1:4" x14ac:dyDescent="0.25">
      <c r="A116" s="25" t="s">
        <v>819</v>
      </c>
      <c r="B116" s="32" t="s">
        <v>866</v>
      </c>
      <c r="C116" s="33"/>
      <c r="D116" s="34">
        <v>0</v>
      </c>
    </row>
    <row r="117" spans="1:4" x14ac:dyDescent="0.25">
      <c r="A117" s="35" t="s">
        <v>47</v>
      </c>
      <c r="B117" s="36"/>
      <c r="C117" s="37" t="s">
        <v>115</v>
      </c>
      <c r="D117" s="38"/>
    </row>
    <row r="118" spans="1:4" x14ac:dyDescent="0.25">
      <c r="A118" s="35" t="s">
        <v>47</v>
      </c>
      <c r="B118" s="36"/>
      <c r="C118" s="37" t="s">
        <v>115</v>
      </c>
      <c r="D118" s="38"/>
    </row>
    <row r="119" spans="1:4" x14ac:dyDescent="0.25">
      <c r="A119" s="35" t="s">
        <v>47</v>
      </c>
      <c r="B119" s="36"/>
      <c r="C119" s="39" t="s">
        <v>822</v>
      </c>
      <c r="D119" s="40">
        <v>0</v>
      </c>
    </row>
    <row r="120" spans="1:4" x14ac:dyDescent="0.25">
      <c r="A120" s="25" t="s">
        <v>819</v>
      </c>
      <c r="B120" s="32" t="s">
        <v>555</v>
      </c>
      <c r="C120" s="33"/>
      <c r="D120" s="34">
        <v>0</v>
      </c>
    </row>
    <row r="121" spans="1:4" x14ac:dyDescent="0.25">
      <c r="A121" s="35" t="s">
        <v>47</v>
      </c>
      <c r="B121" s="36"/>
      <c r="C121" s="37" t="s">
        <v>115</v>
      </c>
      <c r="D121" s="38"/>
    </row>
    <row r="122" spans="1:4" x14ac:dyDescent="0.25">
      <c r="A122" s="35" t="s">
        <v>47</v>
      </c>
      <c r="B122" s="36"/>
      <c r="C122" s="39" t="s">
        <v>822</v>
      </c>
      <c r="D122" s="40">
        <v>0</v>
      </c>
    </row>
    <row r="123" spans="1:4" x14ac:dyDescent="0.25">
      <c r="A123" s="25" t="s">
        <v>819</v>
      </c>
      <c r="B123" s="32" t="s">
        <v>867</v>
      </c>
      <c r="C123" s="33"/>
      <c r="D123" s="34">
        <v>0</v>
      </c>
    </row>
    <row r="124" spans="1:4" x14ac:dyDescent="0.25">
      <c r="A124" s="35" t="s">
        <v>47</v>
      </c>
      <c r="B124" s="36"/>
      <c r="C124" s="37" t="s">
        <v>115</v>
      </c>
      <c r="D124" s="38"/>
    </row>
    <row r="125" spans="1:4" x14ac:dyDescent="0.25">
      <c r="A125" s="35" t="s">
        <v>47</v>
      </c>
      <c r="B125" s="36"/>
      <c r="C125" s="39" t="s">
        <v>822</v>
      </c>
      <c r="D125" s="40">
        <v>0</v>
      </c>
    </row>
    <row r="126" spans="1:4" x14ac:dyDescent="0.25">
      <c r="A126" s="25" t="s">
        <v>819</v>
      </c>
      <c r="B126" s="32" t="s">
        <v>868</v>
      </c>
      <c r="C126" s="33"/>
      <c r="D126" s="34">
        <v>0</v>
      </c>
    </row>
    <row r="127" spans="1:4" x14ac:dyDescent="0.25">
      <c r="A127" s="35" t="s">
        <v>47</v>
      </c>
      <c r="B127" s="36"/>
      <c r="C127" s="37" t="s">
        <v>115</v>
      </c>
      <c r="D127" s="38"/>
    </row>
    <row r="128" spans="1:4" x14ac:dyDescent="0.25">
      <c r="A128" s="35" t="s">
        <v>47</v>
      </c>
      <c r="B128" s="36"/>
      <c r="C128" s="37" t="s">
        <v>115</v>
      </c>
      <c r="D128" s="38"/>
    </row>
    <row r="129" spans="1:4" x14ac:dyDescent="0.25">
      <c r="A129" s="35" t="s">
        <v>47</v>
      </c>
      <c r="B129" s="36"/>
      <c r="C129" s="39" t="s">
        <v>822</v>
      </c>
      <c r="D129" s="40">
        <v>0</v>
      </c>
    </row>
    <row r="130" spans="1:4" x14ac:dyDescent="0.25">
      <c r="A130" s="25" t="s">
        <v>819</v>
      </c>
      <c r="B130" s="32" t="s">
        <v>869</v>
      </c>
      <c r="C130" s="33"/>
      <c r="D130" s="34">
        <v>0</v>
      </c>
    </row>
    <row r="131" spans="1:4" x14ac:dyDescent="0.25">
      <c r="A131" s="35" t="s">
        <v>47</v>
      </c>
      <c r="B131" s="36"/>
      <c r="C131" s="37" t="s">
        <v>115</v>
      </c>
      <c r="D131" s="38"/>
    </row>
    <row r="132" spans="1:4" x14ac:dyDescent="0.25">
      <c r="A132" s="35" t="s">
        <v>47</v>
      </c>
      <c r="B132" s="36"/>
      <c r="C132" s="39" t="s">
        <v>822</v>
      </c>
      <c r="D132" s="40">
        <v>0</v>
      </c>
    </row>
    <row r="133" spans="1:4" x14ac:dyDescent="0.25">
      <c r="A133" s="25" t="s">
        <v>819</v>
      </c>
      <c r="B133" s="32" t="s">
        <v>870</v>
      </c>
      <c r="C133" s="33"/>
      <c r="D133" s="34">
        <v>0</v>
      </c>
    </row>
    <row r="134" spans="1:4" x14ac:dyDescent="0.25">
      <c r="A134" s="35" t="s">
        <v>47</v>
      </c>
      <c r="B134" s="36"/>
      <c r="C134" s="37" t="s">
        <v>115</v>
      </c>
      <c r="D134" s="38"/>
    </row>
    <row r="135" spans="1:4" x14ac:dyDescent="0.25">
      <c r="A135" s="35" t="s">
        <v>47</v>
      </c>
      <c r="B135" s="36"/>
      <c r="C135" s="39" t="s">
        <v>822</v>
      </c>
      <c r="D135" s="40">
        <v>0</v>
      </c>
    </row>
    <row r="136" spans="1:4" x14ac:dyDescent="0.25">
      <c r="A136" s="25" t="s">
        <v>819</v>
      </c>
      <c r="B136" s="32" t="s">
        <v>871</v>
      </c>
      <c r="C136" s="33"/>
      <c r="D136" s="34">
        <v>2.2999999999999998</v>
      </c>
    </row>
    <row r="137" spans="1:4" x14ac:dyDescent="0.25">
      <c r="A137" s="25" t="s">
        <v>819</v>
      </c>
      <c r="B137" s="32" t="s">
        <v>872</v>
      </c>
      <c r="C137" s="33"/>
      <c r="D137" s="34">
        <v>0</v>
      </c>
    </row>
    <row r="138" spans="1:4" x14ac:dyDescent="0.25">
      <c r="A138" s="35" t="s">
        <v>47</v>
      </c>
      <c r="B138" s="36"/>
      <c r="C138" s="37" t="s">
        <v>115</v>
      </c>
      <c r="D138" s="38"/>
    </row>
    <row r="139" spans="1:4" x14ac:dyDescent="0.25">
      <c r="A139" s="35" t="s">
        <v>47</v>
      </c>
      <c r="B139" s="36"/>
      <c r="C139" s="37" t="s">
        <v>115</v>
      </c>
      <c r="D139" s="38"/>
    </row>
    <row r="140" spans="1:4" x14ac:dyDescent="0.25">
      <c r="A140" s="35" t="s">
        <v>47</v>
      </c>
      <c r="B140" s="36"/>
      <c r="C140" s="39" t="s">
        <v>822</v>
      </c>
      <c r="D140" s="40">
        <v>0</v>
      </c>
    </row>
    <row r="141" spans="1:4" x14ac:dyDescent="0.25">
      <c r="A141" s="25" t="s">
        <v>819</v>
      </c>
      <c r="B141" s="32" t="s">
        <v>873</v>
      </c>
      <c r="C141" s="33"/>
      <c r="D141" s="34">
        <v>0</v>
      </c>
    </row>
    <row r="142" spans="1:4" x14ac:dyDescent="0.25">
      <c r="A142" s="35" t="s">
        <v>47</v>
      </c>
      <c r="B142" s="36"/>
      <c r="C142" s="37" t="s">
        <v>115</v>
      </c>
      <c r="D142" s="38"/>
    </row>
    <row r="143" spans="1:4" x14ac:dyDescent="0.25">
      <c r="A143" s="35" t="s">
        <v>47</v>
      </c>
      <c r="B143" s="36"/>
      <c r="C143" s="39" t="s">
        <v>822</v>
      </c>
      <c r="D143" s="40">
        <v>0</v>
      </c>
    </row>
    <row r="144" spans="1:4" x14ac:dyDescent="0.25">
      <c r="A144" s="25" t="s">
        <v>819</v>
      </c>
      <c r="B144" s="32" t="s">
        <v>874</v>
      </c>
      <c r="C144" s="33" t="s">
        <v>875</v>
      </c>
      <c r="D144" s="34">
        <v>2.2000000000000002</v>
      </c>
    </row>
    <row r="145" spans="1:4" x14ac:dyDescent="0.25">
      <c r="A145" s="35" t="s">
        <v>47</v>
      </c>
      <c r="B145" s="36"/>
      <c r="C145" s="39" t="s">
        <v>876</v>
      </c>
      <c r="D145" s="40">
        <v>2.2000000000000002</v>
      </c>
    </row>
    <row r="146" spans="1:4" x14ac:dyDescent="0.25">
      <c r="A146" s="25" t="s">
        <v>819</v>
      </c>
      <c r="B146" s="32" t="s">
        <v>877</v>
      </c>
      <c r="C146" s="33"/>
      <c r="D146" s="34">
        <v>140</v>
      </c>
    </row>
    <row r="147" spans="1:4" x14ac:dyDescent="0.25">
      <c r="A147" s="35" t="s">
        <v>47</v>
      </c>
      <c r="B147" s="36"/>
      <c r="C147" s="37" t="s">
        <v>878</v>
      </c>
      <c r="D147" s="38">
        <v>140</v>
      </c>
    </row>
    <row r="148" spans="1:4" x14ac:dyDescent="0.25">
      <c r="A148" s="35" t="s">
        <v>47</v>
      </c>
      <c r="B148" s="36"/>
      <c r="C148" s="39" t="s">
        <v>822</v>
      </c>
      <c r="D148" s="40">
        <v>140</v>
      </c>
    </row>
    <row r="149" spans="1:4" x14ac:dyDescent="0.25">
      <c r="A149" s="25" t="s">
        <v>819</v>
      </c>
      <c r="B149" s="32" t="s">
        <v>879</v>
      </c>
      <c r="C149" s="33"/>
      <c r="D149" s="34">
        <v>0</v>
      </c>
    </row>
    <row r="150" spans="1:4" x14ac:dyDescent="0.25">
      <c r="A150" s="35" t="s">
        <v>47</v>
      </c>
      <c r="B150" s="36"/>
      <c r="C150" s="37" t="s">
        <v>115</v>
      </c>
      <c r="D150" s="38"/>
    </row>
    <row r="151" spans="1:4" x14ac:dyDescent="0.25">
      <c r="A151" s="35" t="s">
        <v>47</v>
      </c>
      <c r="B151" s="36"/>
      <c r="C151" s="37" t="s">
        <v>115</v>
      </c>
      <c r="D151" s="38"/>
    </row>
    <row r="152" spans="1:4" x14ac:dyDescent="0.25">
      <c r="A152" s="35" t="s">
        <v>47</v>
      </c>
      <c r="B152" s="36"/>
      <c r="C152" s="39" t="s">
        <v>822</v>
      </c>
      <c r="D152" s="40">
        <v>0</v>
      </c>
    </row>
    <row r="153" spans="1:4" x14ac:dyDescent="0.25">
      <c r="A153" s="25" t="s">
        <v>819</v>
      </c>
      <c r="B153" s="32" t="s">
        <v>880</v>
      </c>
      <c r="C153" s="33"/>
      <c r="D153" s="34">
        <v>0</v>
      </c>
    </row>
    <row r="154" spans="1:4" x14ac:dyDescent="0.25">
      <c r="A154" s="35" t="s">
        <v>47</v>
      </c>
      <c r="B154" s="36"/>
      <c r="C154" s="37" t="s">
        <v>115</v>
      </c>
      <c r="D154" s="38"/>
    </row>
    <row r="155" spans="1:4" x14ac:dyDescent="0.25">
      <c r="A155" s="35" t="s">
        <v>47</v>
      </c>
      <c r="B155" s="36"/>
      <c r="C155" s="37" t="s">
        <v>743</v>
      </c>
      <c r="D155" s="38">
        <v>0</v>
      </c>
    </row>
    <row r="156" spans="1:4" x14ac:dyDescent="0.25">
      <c r="A156" s="35" t="s">
        <v>47</v>
      </c>
      <c r="B156" s="36"/>
      <c r="C156" s="39" t="s">
        <v>822</v>
      </c>
      <c r="D156" s="40">
        <v>0</v>
      </c>
    </row>
    <row r="157" spans="1:4" x14ac:dyDescent="0.25">
      <c r="A157" s="25" t="s">
        <v>819</v>
      </c>
      <c r="B157" s="32" t="s">
        <v>881</v>
      </c>
      <c r="C157" s="33"/>
      <c r="D157" s="34">
        <v>0</v>
      </c>
    </row>
    <row r="158" spans="1:4" x14ac:dyDescent="0.25">
      <c r="A158" s="35" t="s">
        <v>47</v>
      </c>
      <c r="B158" s="36"/>
      <c r="C158" s="37" t="s">
        <v>115</v>
      </c>
      <c r="D158" s="38"/>
    </row>
    <row r="159" spans="1:4" x14ac:dyDescent="0.25">
      <c r="A159" s="35" t="s">
        <v>47</v>
      </c>
      <c r="B159" s="36"/>
      <c r="C159" s="39" t="s">
        <v>822</v>
      </c>
      <c r="D159" s="40">
        <v>0</v>
      </c>
    </row>
    <row r="160" spans="1:4" x14ac:dyDescent="0.25">
      <c r="A160" s="25" t="s">
        <v>819</v>
      </c>
      <c r="B160" s="32" t="s">
        <v>882</v>
      </c>
      <c r="C160" s="33"/>
      <c r="D160" s="34">
        <v>0</v>
      </c>
    </row>
    <row r="161" spans="1:4" x14ac:dyDescent="0.25">
      <c r="A161" s="35" t="s">
        <v>47</v>
      </c>
      <c r="B161" s="36"/>
      <c r="C161" s="37" t="s">
        <v>115</v>
      </c>
      <c r="D161" s="38"/>
    </row>
    <row r="162" spans="1:4" x14ac:dyDescent="0.25">
      <c r="A162" s="35" t="s">
        <v>47</v>
      </c>
      <c r="B162" s="36"/>
      <c r="C162" s="39" t="s">
        <v>822</v>
      </c>
      <c r="D162" s="40">
        <v>0</v>
      </c>
    </row>
    <row r="163" spans="1:4" x14ac:dyDescent="0.25">
      <c r="A163" s="25" t="s">
        <v>819</v>
      </c>
      <c r="B163" s="32" t="s">
        <v>883</v>
      </c>
      <c r="C163" s="33" t="s">
        <v>884</v>
      </c>
      <c r="D163" s="34">
        <v>0</v>
      </c>
    </row>
    <row r="164" spans="1:4" x14ac:dyDescent="0.25">
      <c r="A164" s="35" t="s">
        <v>47</v>
      </c>
      <c r="B164" s="36"/>
      <c r="C164" s="37" t="s">
        <v>115</v>
      </c>
      <c r="D164" s="38"/>
    </row>
    <row r="165" spans="1:4" x14ac:dyDescent="0.25">
      <c r="A165" s="35" t="s">
        <v>47</v>
      </c>
      <c r="B165" s="36"/>
      <c r="C165" s="39" t="s">
        <v>822</v>
      </c>
      <c r="D165" s="40">
        <v>0</v>
      </c>
    </row>
    <row r="166" spans="1:4" x14ac:dyDescent="0.25">
      <c r="A166" s="25" t="s">
        <v>819</v>
      </c>
      <c r="B166" s="32" t="s">
        <v>885</v>
      </c>
      <c r="C166" s="33"/>
      <c r="D166" s="34">
        <v>0</v>
      </c>
    </row>
    <row r="167" spans="1:4" x14ac:dyDescent="0.25">
      <c r="A167" s="35" t="s">
        <v>47</v>
      </c>
      <c r="B167" s="36"/>
      <c r="C167" s="37" t="s">
        <v>115</v>
      </c>
      <c r="D167" s="38"/>
    </row>
    <row r="168" spans="1:4" x14ac:dyDescent="0.25">
      <c r="A168" s="35" t="s">
        <v>47</v>
      </c>
      <c r="B168" s="36"/>
      <c r="C168" s="37" t="s">
        <v>743</v>
      </c>
      <c r="D168" s="38">
        <v>0</v>
      </c>
    </row>
    <row r="169" spans="1:4" x14ac:dyDescent="0.25">
      <c r="A169" s="35" t="s">
        <v>47</v>
      </c>
      <c r="B169" s="36"/>
      <c r="C169" s="37" t="s">
        <v>115</v>
      </c>
      <c r="D169" s="38"/>
    </row>
    <row r="170" spans="1:4" x14ac:dyDescent="0.25">
      <c r="A170" s="35" t="s">
        <v>47</v>
      </c>
      <c r="B170" s="36"/>
      <c r="C170" s="39" t="s">
        <v>822</v>
      </c>
      <c r="D170" s="40">
        <v>0</v>
      </c>
    </row>
    <row r="171" spans="1:4" x14ac:dyDescent="0.25">
      <c r="A171" s="25" t="s">
        <v>829</v>
      </c>
      <c r="B171" s="41" t="s">
        <v>87</v>
      </c>
      <c r="C171" s="33"/>
      <c r="D171" s="34">
        <v>5</v>
      </c>
    </row>
    <row r="172" spans="1:4" x14ac:dyDescent="0.25">
      <c r="A172" s="35" t="s">
        <v>47</v>
      </c>
      <c r="B172" s="36"/>
      <c r="C172" s="37" t="s">
        <v>299</v>
      </c>
      <c r="D172" s="38">
        <v>5</v>
      </c>
    </row>
    <row r="173" spans="1:4" x14ac:dyDescent="0.25">
      <c r="A173" s="35" t="s">
        <v>47</v>
      </c>
      <c r="B173" s="36"/>
      <c r="C173" s="39" t="s">
        <v>822</v>
      </c>
      <c r="D173" s="40">
        <v>5</v>
      </c>
    </row>
    <row r="174" spans="1:4" x14ac:dyDescent="0.25">
      <c r="A174" s="25" t="s">
        <v>829</v>
      </c>
      <c r="B174" s="41" t="s">
        <v>109</v>
      </c>
      <c r="C174" s="33"/>
      <c r="D174" s="34">
        <v>17.933</v>
      </c>
    </row>
    <row r="175" spans="1:4" x14ac:dyDescent="0.25">
      <c r="A175" s="35" t="s">
        <v>47</v>
      </c>
      <c r="B175" s="36"/>
      <c r="C175" s="37" t="s">
        <v>886</v>
      </c>
      <c r="D175" s="38">
        <v>60.406999999999996</v>
      </c>
    </row>
    <row r="176" spans="1:4" x14ac:dyDescent="0.25">
      <c r="A176" s="35" t="s">
        <v>47</v>
      </c>
      <c r="B176" s="36"/>
      <c r="C176" s="37" t="s">
        <v>887</v>
      </c>
      <c r="D176" s="38">
        <v>-42.473999999999997</v>
      </c>
    </row>
    <row r="177" spans="1:4" x14ac:dyDescent="0.25">
      <c r="A177" s="35" t="s">
        <v>47</v>
      </c>
      <c r="B177" s="36"/>
      <c r="C177" s="39" t="s">
        <v>822</v>
      </c>
      <c r="D177" s="40">
        <v>17.933</v>
      </c>
    </row>
    <row r="178" spans="1:4" x14ac:dyDescent="0.25">
      <c r="A178" s="25" t="s">
        <v>819</v>
      </c>
      <c r="B178" s="32" t="s">
        <v>888</v>
      </c>
      <c r="C178" s="33"/>
      <c r="D178" s="34">
        <v>0</v>
      </c>
    </row>
    <row r="179" spans="1:4" x14ac:dyDescent="0.25">
      <c r="A179" s="35" t="s">
        <v>47</v>
      </c>
      <c r="B179" s="36"/>
      <c r="C179" s="39" t="s">
        <v>115</v>
      </c>
      <c r="D179" s="40"/>
    </row>
    <row r="180" spans="1:4" x14ac:dyDescent="0.25">
      <c r="A180" s="25" t="s">
        <v>819</v>
      </c>
      <c r="B180" s="32" t="s">
        <v>889</v>
      </c>
      <c r="C180" s="33"/>
      <c r="D180" s="34">
        <v>0</v>
      </c>
    </row>
    <row r="181" spans="1:4" x14ac:dyDescent="0.25">
      <c r="A181" s="35" t="s">
        <v>47</v>
      </c>
      <c r="B181" s="36"/>
      <c r="C181" s="37" t="s">
        <v>115</v>
      </c>
      <c r="D181" s="38"/>
    </row>
    <row r="182" spans="1:4" x14ac:dyDescent="0.25">
      <c r="A182" s="35" t="s">
        <v>47</v>
      </c>
      <c r="B182" s="36"/>
      <c r="C182" s="37" t="s">
        <v>115</v>
      </c>
      <c r="D182" s="38"/>
    </row>
    <row r="183" spans="1:4" x14ac:dyDescent="0.25">
      <c r="A183" s="35" t="s">
        <v>47</v>
      </c>
      <c r="B183" s="36"/>
      <c r="C183" s="37" t="s">
        <v>115</v>
      </c>
      <c r="D183" s="38"/>
    </row>
    <row r="184" spans="1:4" x14ac:dyDescent="0.25">
      <c r="A184" s="35" t="s">
        <v>47</v>
      </c>
      <c r="B184" s="36"/>
      <c r="C184" s="39" t="s">
        <v>822</v>
      </c>
      <c r="D184" s="40">
        <v>0</v>
      </c>
    </row>
    <row r="185" spans="1:4" x14ac:dyDescent="0.25">
      <c r="A185" s="25" t="s">
        <v>819</v>
      </c>
      <c r="B185" s="32" t="s">
        <v>890</v>
      </c>
      <c r="C185" s="33"/>
      <c r="D185" s="34">
        <v>0</v>
      </c>
    </row>
    <row r="186" spans="1:4" x14ac:dyDescent="0.25">
      <c r="A186" s="35" t="s">
        <v>47</v>
      </c>
      <c r="B186" s="36"/>
      <c r="C186" s="37" t="s">
        <v>743</v>
      </c>
      <c r="D186" s="38">
        <v>0</v>
      </c>
    </row>
    <row r="187" spans="1:4" x14ac:dyDescent="0.25">
      <c r="A187" s="35" t="s">
        <v>47</v>
      </c>
      <c r="B187" s="36"/>
      <c r="C187" s="39" t="s">
        <v>822</v>
      </c>
      <c r="D187" s="40">
        <v>0</v>
      </c>
    </row>
    <row r="188" spans="1:4" x14ac:dyDescent="0.25">
      <c r="A188" s="25" t="s">
        <v>819</v>
      </c>
      <c r="B188" s="32" t="s">
        <v>891</v>
      </c>
      <c r="C188" s="33" t="s">
        <v>892</v>
      </c>
      <c r="D188" s="34">
        <v>0</v>
      </c>
    </row>
    <row r="189" spans="1:4" x14ac:dyDescent="0.25">
      <c r="A189" s="35" t="s">
        <v>47</v>
      </c>
      <c r="B189" s="36"/>
      <c r="C189" s="37" t="s">
        <v>115</v>
      </c>
      <c r="D189" s="38"/>
    </row>
    <row r="190" spans="1:4" x14ac:dyDescent="0.25">
      <c r="A190" s="35" t="s">
        <v>47</v>
      </c>
      <c r="B190" s="36"/>
      <c r="C190" s="39" t="s">
        <v>822</v>
      </c>
      <c r="D190" s="40">
        <v>0</v>
      </c>
    </row>
    <row r="191" spans="1:4" x14ac:dyDescent="0.25">
      <c r="A191" s="25" t="s">
        <v>819</v>
      </c>
      <c r="B191" s="32" t="s">
        <v>893</v>
      </c>
      <c r="C191" s="33" t="s">
        <v>894</v>
      </c>
      <c r="D191" s="34">
        <v>0</v>
      </c>
    </row>
    <row r="192" spans="1:4" x14ac:dyDescent="0.25">
      <c r="A192" s="35" t="s">
        <v>47</v>
      </c>
      <c r="B192" s="36"/>
      <c r="C192" s="37" t="s">
        <v>115</v>
      </c>
      <c r="D192" s="38"/>
    </row>
    <row r="193" spans="1:4" x14ac:dyDescent="0.25">
      <c r="A193" s="35" t="s">
        <v>47</v>
      </c>
      <c r="B193" s="36"/>
      <c r="C193" s="39" t="s">
        <v>822</v>
      </c>
      <c r="D193" s="40">
        <v>0</v>
      </c>
    </row>
    <row r="194" spans="1:4" x14ac:dyDescent="0.25">
      <c r="A194" s="25" t="s">
        <v>819</v>
      </c>
      <c r="B194" s="32" t="s">
        <v>895</v>
      </c>
      <c r="C194" s="33" t="s">
        <v>896</v>
      </c>
      <c r="D194" s="34">
        <v>0.8</v>
      </c>
    </row>
    <row r="195" spans="1:4" x14ac:dyDescent="0.25">
      <c r="A195" s="35" t="s">
        <v>47</v>
      </c>
      <c r="B195" s="36"/>
      <c r="C195" s="39" t="s">
        <v>897</v>
      </c>
      <c r="D195" s="40">
        <v>0.8</v>
      </c>
    </row>
    <row r="196" spans="1:4" x14ac:dyDescent="0.25">
      <c r="A196" s="25" t="s">
        <v>819</v>
      </c>
      <c r="B196" s="32" t="s">
        <v>898</v>
      </c>
      <c r="C196" s="33"/>
      <c r="D196" s="34">
        <v>0</v>
      </c>
    </row>
    <row r="197" spans="1:4" x14ac:dyDescent="0.25">
      <c r="A197" s="35" t="s">
        <v>47</v>
      </c>
      <c r="B197" s="36"/>
      <c r="C197" s="37" t="s">
        <v>115</v>
      </c>
      <c r="D197" s="38"/>
    </row>
    <row r="198" spans="1:4" x14ac:dyDescent="0.25">
      <c r="A198" s="35" t="s">
        <v>47</v>
      </c>
      <c r="B198" s="36"/>
      <c r="C198" s="39" t="s">
        <v>822</v>
      </c>
      <c r="D198" s="40">
        <v>0</v>
      </c>
    </row>
    <row r="199" spans="1:4" x14ac:dyDescent="0.25">
      <c r="A199" s="25" t="s">
        <v>819</v>
      </c>
      <c r="B199" s="32" t="s">
        <v>899</v>
      </c>
      <c r="C199" s="33"/>
      <c r="D199" s="34">
        <v>3</v>
      </c>
    </row>
    <row r="200" spans="1:4" x14ac:dyDescent="0.25">
      <c r="A200" s="35" t="s">
        <v>47</v>
      </c>
      <c r="B200" s="36"/>
      <c r="C200" s="37" t="s">
        <v>900</v>
      </c>
      <c r="D200" s="38">
        <v>3</v>
      </c>
    </row>
    <row r="201" spans="1:4" x14ac:dyDescent="0.25">
      <c r="A201" s="35" t="s">
        <v>47</v>
      </c>
      <c r="B201" s="36"/>
      <c r="C201" s="39" t="s">
        <v>822</v>
      </c>
      <c r="D201" s="40">
        <v>3</v>
      </c>
    </row>
    <row r="202" spans="1:4" x14ac:dyDescent="0.25">
      <c r="A202" s="25" t="s">
        <v>819</v>
      </c>
      <c r="B202" s="32" t="s">
        <v>901</v>
      </c>
      <c r="C202" s="33"/>
      <c r="D202" s="34">
        <v>0</v>
      </c>
    </row>
    <row r="203" spans="1:4" x14ac:dyDescent="0.25">
      <c r="A203" s="35" t="s">
        <v>47</v>
      </c>
      <c r="B203" s="36"/>
      <c r="C203" s="37" t="s">
        <v>115</v>
      </c>
      <c r="D203" s="38"/>
    </row>
    <row r="204" spans="1:4" x14ac:dyDescent="0.25">
      <c r="A204" s="35" t="s">
        <v>47</v>
      </c>
      <c r="B204" s="36"/>
      <c r="C204" s="37" t="s">
        <v>115</v>
      </c>
      <c r="D204" s="38"/>
    </row>
    <row r="205" spans="1:4" x14ac:dyDescent="0.25">
      <c r="A205" s="35" t="s">
        <v>47</v>
      </c>
      <c r="B205" s="36"/>
      <c r="C205" s="39" t="s">
        <v>822</v>
      </c>
      <c r="D205" s="40">
        <v>0</v>
      </c>
    </row>
    <row r="206" spans="1:4" x14ac:dyDescent="0.25">
      <c r="A206" s="25" t="s">
        <v>819</v>
      </c>
      <c r="B206" s="32" t="s">
        <v>902</v>
      </c>
      <c r="C206" s="33"/>
      <c r="D206" s="34">
        <v>0</v>
      </c>
    </row>
    <row r="207" spans="1:4" x14ac:dyDescent="0.25">
      <c r="A207" s="35" t="s">
        <v>47</v>
      </c>
      <c r="B207" s="36"/>
      <c r="C207" s="37" t="s">
        <v>115</v>
      </c>
      <c r="D207" s="38"/>
    </row>
    <row r="208" spans="1:4" x14ac:dyDescent="0.25">
      <c r="A208" s="35" t="s">
        <v>47</v>
      </c>
      <c r="B208" s="36"/>
      <c r="C208" s="37" t="s">
        <v>115</v>
      </c>
      <c r="D208" s="38"/>
    </row>
    <row r="209" spans="1:4" x14ac:dyDescent="0.25">
      <c r="A209" s="35" t="s">
        <v>47</v>
      </c>
      <c r="B209" s="36"/>
      <c r="C209" s="37" t="s">
        <v>115</v>
      </c>
      <c r="D209" s="38"/>
    </row>
    <row r="210" spans="1:4" x14ac:dyDescent="0.25">
      <c r="A210" s="35" t="s">
        <v>47</v>
      </c>
      <c r="B210" s="36"/>
      <c r="C210" s="37" t="s">
        <v>115</v>
      </c>
      <c r="D210" s="38"/>
    </row>
    <row r="211" spans="1:4" x14ac:dyDescent="0.25">
      <c r="A211" s="35" t="s">
        <v>47</v>
      </c>
      <c r="B211" s="36"/>
      <c r="C211" s="37" t="s">
        <v>115</v>
      </c>
      <c r="D211" s="38"/>
    </row>
    <row r="212" spans="1:4" x14ac:dyDescent="0.25">
      <c r="A212" s="35" t="s">
        <v>47</v>
      </c>
      <c r="B212" s="36"/>
      <c r="C212" s="37" t="s">
        <v>115</v>
      </c>
      <c r="D212" s="38"/>
    </row>
    <row r="213" spans="1:4" x14ac:dyDescent="0.25">
      <c r="A213" s="35" t="s">
        <v>47</v>
      </c>
      <c r="B213" s="36"/>
      <c r="C213" s="39" t="s">
        <v>822</v>
      </c>
      <c r="D213" s="40">
        <v>0</v>
      </c>
    </row>
    <row r="214" spans="1:4" x14ac:dyDescent="0.25">
      <c r="A214" s="25" t="s">
        <v>819</v>
      </c>
      <c r="B214" s="32" t="s">
        <v>903</v>
      </c>
      <c r="C214" s="33"/>
      <c r="D214" s="34">
        <v>0</v>
      </c>
    </row>
    <row r="215" spans="1:4" x14ac:dyDescent="0.25">
      <c r="A215" s="35" t="s">
        <v>47</v>
      </c>
      <c r="B215" s="36"/>
      <c r="C215" s="39" t="s">
        <v>115</v>
      </c>
      <c r="D215" s="40"/>
    </row>
    <row r="216" spans="1:4" x14ac:dyDescent="0.25">
      <c r="A216" s="25" t="s">
        <v>819</v>
      </c>
      <c r="B216" s="32" t="s">
        <v>904</v>
      </c>
      <c r="C216" s="33"/>
      <c r="D216" s="34">
        <v>0</v>
      </c>
    </row>
    <row r="217" spans="1:4" x14ac:dyDescent="0.25">
      <c r="A217" s="35" t="s">
        <v>47</v>
      </c>
      <c r="B217" s="36"/>
      <c r="C217" s="37" t="s">
        <v>115</v>
      </c>
      <c r="D217" s="38"/>
    </row>
    <row r="218" spans="1:4" x14ac:dyDescent="0.25">
      <c r="A218" s="35" t="s">
        <v>47</v>
      </c>
      <c r="B218" s="36"/>
      <c r="C218" s="39" t="s">
        <v>822</v>
      </c>
      <c r="D218" s="40">
        <v>0</v>
      </c>
    </row>
    <row r="219" spans="1:4" x14ac:dyDescent="0.25">
      <c r="A219" s="25" t="s">
        <v>819</v>
      </c>
      <c r="B219" s="32" t="s">
        <v>905</v>
      </c>
      <c r="C219" s="33"/>
      <c r="D219" s="34">
        <v>0</v>
      </c>
    </row>
    <row r="220" spans="1:4" x14ac:dyDescent="0.25">
      <c r="A220" s="35" t="s">
        <v>47</v>
      </c>
      <c r="B220" s="36"/>
      <c r="C220" s="37" t="s">
        <v>115</v>
      </c>
      <c r="D220" s="38"/>
    </row>
    <row r="221" spans="1:4" x14ac:dyDescent="0.25">
      <c r="A221" s="35" t="s">
        <v>47</v>
      </c>
      <c r="B221" s="36"/>
      <c r="C221" s="39" t="s">
        <v>822</v>
      </c>
      <c r="D221" s="40">
        <v>0</v>
      </c>
    </row>
    <row r="222" spans="1:4" x14ac:dyDescent="0.25">
      <c r="A222" s="25" t="s">
        <v>819</v>
      </c>
      <c r="B222" s="32" t="s">
        <v>906</v>
      </c>
      <c r="C222" s="33" t="s">
        <v>907</v>
      </c>
      <c r="D222" s="34">
        <v>0</v>
      </c>
    </row>
    <row r="223" spans="1:4" x14ac:dyDescent="0.25">
      <c r="A223" s="35" t="s">
        <v>47</v>
      </c>
      <c r="B223" s="36"/>
      <c r="C223" s="37" t="s">
        <v>115</v>
      </c>
      <c r="D223" s="38"/>
    </row>
    <row r="224" spans="1:4" x14ac:dyDescent="0.25">
      <c r="A224" s="35" t="s">
        <v>47</v>
      </c>
      <c r="B224" s="36"/>
      <c r="C224" s="39" t="s">
        <v>822</v>
      </c>
      <c r="D224" s="40">
        <v>0</v>
      </c>
    </row>
    <row r="225" spans="1:4" x14ac:dyDescent="0.25">
      <c r="A225" s="25" t="s">
        <v>819</v>
      </c>
      <c r="B225" s="32" t="s">
        <v>908</v>
      </c>
      <c r="C225" s="33"/>
      <c r="D225" s="34">
        <v>0</v>
      </c>
    </row>
    <row r="226" spans="1:4" x14ac:dyDescent="0.25">
      <c r="A226" s="35" t="s">
        <v>47</v>
      </c>
      <c r="B226" s="36"/>
      <c r="C226" s="37" t="s">
        <v>115</v>
      </c>
      <c r="D226" s="38"/>
    </row>
    <row r="227" spans="1:4" x14ac:dyDescent="0.25">
      <c r="A227" s="35" t="s">
        <v>47</v>
      </c>
      <c r="B227" s="36"/>
      <c r="C227" s="39" t="s">
        <v>822</v>
      </c>
      <c r="D227" s="40">
        <v>0</v>
      </c>
    </row>
    <row r="228" spans="1:4" x14ac:dyDescent="0.25">
      <c r="A228" s="25" t="s">
        <v>829</v>
      </c>
      <c r="B228" s="41" t="s">
        <v>134</v>
      </c>
      <c r="C228" s="33"/>
      <c r="D228" s="34">
        <v>28.17</v>
      </c>
    </row>
    <row r="229" spans="1:4" x14ac:dyDescent="0.25">
      <c r="A229" s="35" t="s">
        <v>47</v>
      </c>
      <c r="B229" s="36"/>
      <c r="C229" s="37" t="s">
        <v>909</v>
      </c>
      <c r="D229" s="38">
        <v>28.17</v>
      </c>
    </row>
    <row r="230" spans="1:4" x14ac:dyDescent="0.25">
      <c r="A230" s="35" t="s">
        <v>47</v>
      </c>
      <c r="B230" s="36"/>
      <c r="C230" s="39" t="s">
        <v>822</v>
      </c>
      <c r="D230" s="40">
        <v>28.17</v>
      </c>
    </row>
    <row r="231" spans="1:4" x14ac:dyDescent="0.25">
      <c r="A231" s="25" t="s">
        <v>819</v>
      </c>
      <c r="B231" s="32" t="s">
        <v>910</v>
      </c>
      <c r="C231" s="33"/>
      <c r="D231" s="34">
        <v>0</v>
      </c>
    </row>
    <row r="232" spans="1:4" x14ac:dyDescent="0.25">
      <c r="A232" s="35" t="s">
        <v>47</v>
      </c>
      <c r="B232" s="36"/>
      <c r="C232" s="37" t="s">
        <v>743</v>
      </c>
      <c r="D232" s="38">
        <v>0</v>
      </c>
    </row>
    <row r="233" spans="1:4" x14ac:dyDescent="0.25">
      <c r="A233" s="35" t="s">
        <v>47</v>
      </c>
      <c r="B233" s="36"/>
      <c r="C233" s="37" t="s">
        <v>743</v>
      </c>
      <c r="D233" s="38">
        <v>0</v>
      </c>
    </row>
    <row r="234" spans="1:4" x14ac:dyDescent="0.25">
      <c r="A234" s="35" t="s">
        <v>47</v>
      </c>
      <c r="B234" s="36"/>
      <c r="C234" s="39" t="s">
        <v>822</v>
      </c>
      <c r="D234" s="40">
        <v>0</v>
      </c>
    </row>
    <row r="235" spans="1:4" x14ac:dyDescent="0.25">
      <c r="A235" s="25" t="s">
        <v>819</v>
      </c>
      <c r="B235" s="32" t="s">
        <v>911</v>
      </c>
      <c r="C235" s="33"/>
      <c r="D235" s="34">
        <v>0</v>
      </c>
    </row>
    <row r="236" spans="1:4" x14ac:dyDescent="0.25">
      <c r="A236" s="35" t="s">
        <v>47</v>
      </c>
      <c r="B236" s="36"/>
      <c r="C236" s="37" t="s">
        <v>115</v>
      </c>
      <c r="D236" s="38"/>
    </row>
    <row r="237" spans="1:4" x14ac:dyDescent="0.25">
      <c r="A237" s="35" t="s">
        <v>47</v>
      </c>
      <c r="B237" s="36"/>
      <c r="C237" s="37" t="s">
        <v>115</v>
      </c>
      <c r="D237" s="38"/>
    </row>
    <row r="238" spans="1:4" x14ac:dyDescent="0.25">
      <c r="A238" s="35" t="s">
        <v>47</v>
      </c>
      <c r="B238" s="36"/>
      <c r="C238" s="37" t="s">
        <v>115</v>
      </c>
      <c r="D238" s="38"/>
    </row>
    <row r="239" spans="1:4" x14ac:dyDescent="0.25">
      <c r="A239" s="35" t="s">
        <v>47</v>
      </c>
      <c r="B239" s="36"/>
      <c r="C239" s="37" t="s">
        <v>115</v>
      </c>
      <c r="D239" s="38"/>
    </row>
    <row r="240" spans="1:4" x14ac:dyDescent="0.25">
      <c r="A240" s="35" t="s">
        <v>47</v>
      </c>
      <c r="B240" s="36"/>
      <c r="C240" s="37" t="s">
        <v>115</v>
      </c>
      <c r="D240" s="38"/>
    </row>
    <row r="241" spans="1:4" x14ac:dyDescent="0.25">
      <c r="A241" s="35" t="s">
        <v>47</v>
      </c>
      <c r="B241" s="36"/>
      <c r="C241" s="37" t="s">
        <v>115</v>
      </c>
      <c r="D241" s="38"/>
    </row>
    <row r="242" spans="1:4" x14ac:dyDescent="0.25">
      <c r="A242" s="35" t="s">
        <v>47</v>
      </c>
      <c r="B242" s="36"/>
      <c r="C242" s="37" t="s">
        <v>115</v>
      </c>
      <c r="D242" s="38"/>
    </row>
    <row r="243" spans="1:4" x14ac:dyDescent="0.25">
      <c r="A243" s="35" t="s">
        <v>47</v>
      </c>
      <c r="B243" s="36"/>
      <c r="C243" s="39" t="s">
        <v>822</v>
      </c>
      <c r="D243" s="40">
        <v>0</v>
      </c>
    </row>
    <row r="244" spans="1:4" x14ac:dyDescent="0.25">
      <c r="A244" s="25" t="s">
        <v>819</v>
      </c>
      <c r="B244" s="32" t="s">
        <v>912</v>
      </c>
      <c r="C244" s="33"/>
      <c r="D244" s="34">
        <v>10</v>
      </c>
    </row>
    <row r="245" spans="1:4" x14ac:dyDescent="0.25">
      <c r="A245" s="25" t="s">
        <v>819</v>
      </c>
      <c r="B245" s="32" t="s">
        <v>913</v>
      </c>
      <c r="C245" s="33" t="s">
        <v>914</v>
      </c>
      <c r="D245" s="34">
        <v>2.4</v>
      </c>
    </row>
    <row r="246" spans="1:4" x14ac:dyDescent="0.25">
      <c r="A246" s="35" t="s">
        <v>47</v>
      </c>
      <c r="B246" s="36"/>
      <c r="C246" s="39" t="s">
        <v>915</v>
      </c>
      <c r="D246" s="40">
        <v>2.4</v>
      </c>
    </row>
    <row r="247" spans="1:4" x14ac:dyDescent="0.25">
      <c r="A247" s="25" t="s">
        <v>819</v>
      </c>
      <c r="B247" s="32" t="s">
        <v>916</v>
      </c>
      <c r="C247" s="33"/>
      <c r="D247" s="34">
        <v>0</v>
      </c>
    </row>
    <row r="248" spans="1:4" x14ac:dyDescent="0.25">
      <c r="A248" s="35" t="s">
        <v>47</v>
      </c>
      <c r="B248" s="36"/>
      <c r="C248" s="37" t="s">
        <v>115</v>
      </c>
      <c r="D248" s="38"/>
    </row>
    <row r="249" spans="1:4" x14ac:dyDescent="0.25">
      <c r="A249" s="35" t="s">
        <v>47</v>
      </c>
      <c r="B249" s="36"/>
      <c r="C249" s="39" t="s">
        <v>822</v>
      </c>
      <c r="D249" s="40">
        <v>0</v>
      </c>
    </row>
    <row r="250" spans="1:4" x14ac:dyDescent="0.25">
      <c r="A250" s="25" t="s">
        <v>829</v>
      </c>
      <c r="B250" s="41" t="s">
        <v>146</v>
      </c>
      <c r="C250" s="33"/>
      <c r="D250" s="34">
        <v>130.13999999999999</v>
      </c>
    </row>
    <row r="251" spans="1:4" x14ac:dyDescent="0.25">
      <c r="A251" s="35" t="s">
        <v>47</v>
      </c>
      <c r="B251" s="36"/>
      <c r="C251" s="37" t="s">
        <v>917</v>
      </c>
      <c r="D251" s="38">
        <v>100.9</v>
      </c>
    </row>
    <row r="252" spans="1:4" x14ac:dyDescent="0.25">
      <c r="A252" s="35" t="s">
        <v>47</v>
      </c>
      <c r="B252" s="36"/>
      <c r="C252" s="37" t="s">
        <v>918</v>
      </c>
      <c r="D252" s="38">
        <v>9.24</v>
      </c>
    </row>
    <row r="253" spans="1:4" x14ac:dyDescent="0.25">
      <c r="A253" s="35" t="s">
        <v>47</v>
      </c>
      <c r="B253" s="36"/>
      <c r="C253" s="37" t="s">
        <v>854</v>
      </c>
      <c r="D253" s="38">
        <v>20</v>
      </c>
    </row>
    <row r="254" spans="1:4" x14ac:dyDescent="0.25">
      <c r="A254" s="35" t="s">
        <v>47</v>
      </c>
      <c r="B254" s="36"/>
      <c r="C254" s="39" t="s">
        <v>822</v>
      </c>
      <c r="D254" s="40">
        <v>130.13999999999999</v>
      </c>
    </row>
    <row r="255" spans="1:4" x14ac:dyDescent="0.25">
      <c r="A255" s="25" t="s">
        <v>829</v>
      </c>
      <c r="B255" s="41" t="s">
        <v>378</v>
      </c>
      <c r="C255" s="33"/>
      <c r="D255" s="34">
        <v>2</v>
      </c>
    </row>
    <row r="256" spans="1:4" x14ac:dyDescent="0.25">
      <c r="A256" s="35" t="s">
        <v>47</v>
      </c>
      <c r="B256" s="36"/>
      <c r="C256" s="37" t="s">
        <v>919</v>
      </c>
      <c r="D256" s="38">
        <v>2</v>
      </c>
    </row>
    <row r="257" spans="1:4" x14ac:dyDescent="0.25">
      <c r="A257" s="35" t="s">
        <v>47</v>
      </c>
      <c r="B257" s="36"/>
      <c r="C257" s="39" t="s">
        <v>822</v>
      </c>
      <c r="D257" s="40">
        <v>2</v>
      </c>
    </row>
    <row r="258" spans="1:4" x14ac:dyDescent="0.25">
      <c r="A258" s="25" t="s">
        <v>819</v>
      </c>
      <c r="B258" s="32" t="s">
        <v>920</v>
      </c>
      <c r="C258" s="33"/>
      <c r="D258" s="34">
        <v>0</v>
      </c>
    </row>
    <row r="259" spans="1:4" x14ac:dyDescent="0.25">
      <c r="A259" s="35" t="s">
        <v>47</v>
      </c>
      <c r="B259" s="36"/>
      <c r="C259" s="39" t="s">
        <v>822</v>
      </c>
      <c r="D259" s="40">
        <v>0</v>
      </c>
    </row>
    <row r="260" spans="1:4" x14ac:dyDescent="0.25">
      <c r="A260" s="25" t="s">
        <v>819</v>
      </c>
      <c r="B260" s="32" t="s">
        <v>921</v>
      </c>
      <c r="C260" s="33"/>
      <c r="D260" s="34">
        <v>0</v>
      </c>
    </row>
    <row r="261" spans="1:4" x14ac:dyDescent="0.25">
      <c r="A261" s="35" t="s">
        <v>47</v>
      </c>
      <c r="B261" s="36"/>
      <c r="C261" s="37" t="s">
        <v>115</v>
      </c>
      <c r="D261" s="38"/>
    </row>
    <row r="262" spans="1:4" x14ac:dyDescent="0.25">
      <c r="A262" s="35" t="s">
        <v>47</v>
      </c>
      <c r="B262" s="36"/>
      <c r="C262" s="39" t="s">
        <v>822</v>
      </c>
      <c r="D262" s="40">
        <v>0</v>
      </c>
    </row>
    <row r="263" spans="1:4" x14ac:dyDescent="0.25">
      <c r="A263" s="25" t="s">
        <v>829</v>
      </c>
      <c r="B263" s="41" t="s">
        <v>333</v>
      </c>
      <c r="C263" s="33"/>
      <c r="D263" s="34">
        <v>218.55</v>
      </c>
    </row>
    <row r="264" spans="1:4" x14ac:dyDescent="0.25">
      <c r="A264" s="35" t="s">
        <v>47</v>
      </c>
      <c r="B264" s="36"/>
      <c r="C264" s="37" t="s">
        <v>830</v>
      </c>
      <c r="D264" s="38">
        <v>218.55</v>
      </c>
    </row>
    <row r="265" spans="1:4" x14ac:dyDescent="0.25">
      <c r="A265" s="35" t="s">
        <v>47</v>
      </c>
      <c r="B265" s="36"/>
      <c r="C265" s="39" t="s">
        <v>822</v>
      </c>
      <c r="D265" s="40">
        <v>218.55</v>
      </c>
    </row>
    <row r="266" spans="1:4" x14ac:dyDescent="0.25">
      <c r="A266" s="25" t="s">
        <v>829</v>
      </c>
      <c r="B266" s="41" t="s">
        <v>94</v>
      </c>
      <c r="C266" s="33"/>
      <c r="D266" s="34">
        <v>40.549999999999997</v>
      </c>
    </row>
    <row r="267" spans="1:4" x14ac:dyDescent="0.25">
      <c r="A267" s="35" t="s">
        <v>47</v>
      </c>
      <c r="B267" s="36"/>
      <c r="C267" s="37" t="s">
        <v>922</v>
      </c>
      <c r="D267" s="38">
        <v>15.206</v>
      </c>
    </row>
    <row r="268" spans="1:4" x14ac:dyDescent="0.25">
      <c r="A268" s="35" t="s">
        <v>47</v>
      </c>
      <c r="B268" s="36"/>
      <c r="C268" s="37" t="s">
        <v>923</v>
      </c>
      <c r="D268" s="38">
        <v>25.344000000000001</v>
      </c>
    </row>
    <row r="269" spans="1:4" x14ac:dyDescent="0.25">
      <c r="A269" s="35" t="s">
        <v>47</v>
      </c>
      <c r="B269" s="36"/>
      <c r="C269" s="39" t="s">
        <v>822</v>
      </c>
      <c r="D269" s="40">
        <v>40.549999999999997</v>
      </c>
    </row>
    <row r="270" spans="1:4" x14ac:dyDescent="0.25">
      <c r="A270" s="25" t="s">
        <v>819</v>
      </c>
      <c r="B270" s="32" t="s">
        <v>924</v>
      </c>
      <c r="C270" s="33" t="s">
        <v>925</v>
      </c>
      <c r="D270" s="34">
        <v>0</v>
      </c>
    </row>
    <row r="271" spans="1:4" x14ac:dyDescent="0.25">
      <c r="A271" s="35" t="s">
        <v>47</v>
      </c>
      <c r="B271" s="36"/>
      <c r="C271" s="37" t="s">
        <v>115</v>
      </c>
      <c r="D271" s="38"/>
    </row>
    <row r="272" spans="1:4" x14ac:dyDescent="0.25">
      <c r="A272" s="35" t="s">
        <v>47</v>
      </c>
      <c r="B272" s="36"/>
      <c r="C272" s="37" t="s">
        <v>115</v>
      </c>
      <c r="D272" s="38"/>
    </row>
    <row r="273" spans="1:4" x14ac:dyDescent="0.25">
      <c r="A273" s="35" t="s">
        <v>47</v>
      </c>
      <c r="B273" s="36"/>
      <c r="C273" s="39" t="s">
        <v>822</v>
      </c>
      <c r="D273" s="40">
        <v>0</v>
      </c>
    </row>
    <row r="274" spans="1:4" x14ac:dyDescent="0.25">
      <c r="A274" s="25" t="s">
        <v>829</v>
      </c>
      <c r="B274" s="41" t="s">
        <v>454</v>
      </c>
      <c r="C274" s="33"/>
      <c r="D274" s="34">
        <v>1.5</v>
      </c>
    </row>
    <row r="275" spans="1:4" x14ac:dyDescent="0.25">
      <c r="A275" s="35" t="s">
        <v>47</v>
      </c>
      <c r="B275" s="36"/>
      <c r="C275" s="37" t="s">
        <v>926</v>
      </c>
      <c r="D275" s="38">
        <v>1.5</v>
      </c>
    </row>
    <row r="276" spans="1:4" x14ac:dyDescent="0.25">
      <c r="A276" s="35" t="s">
        <v>47</v>
      </c>
      <c r="B276" s="36"/>
      <c r="C276" s="39" t="s">
        <v>822</v>
      </c>
      <c r="D276" s="40">
        <v>1.5</v>
      </c>
    </row>
    <row r="277" spans="1:4" x14ac:dyDescent="0.25">
      <c r="A277" s="25" t="s">
        <v>829</v>
      </c>
      <c r="B277" s="41" t="s">
        <v>294</v>
      </c>
      <c r="C277" s="33"/>
      <c r="D277" s="34">
        <v>4.556</v>
      </c>
    </row>
    <row r="278" spans="1:4" x14ac:dyDescent="0.25">
      <c r="A278" s="35" t="s">
        <v>47</v>
      </c>
      <c r="B278" s="36"/>
      <c r="C278" s="37" t="s">
        <v>927</v>
      </c>
      <c r="D278" s="38">
        <v>4.556</v>
      </c>
    </row>
    <row r="279" spans="1:4" x14ac:dyDescent="0.25">
      <c r="A279" s="35" t="s">
        <v>47</v>
      </c>
      <c r="B279" s="36"/>
      <c r="C279" s="39" t="s">
        <v>822</v>
      </c>
      <c r="D279" s="40">
        <v>4.556</v>
      </c>
    </row>
    <row r="280" spans="1:4" x14ac:dyDescent="0.25">
      <c r="A280" s="25" t="s">
        <v>819</v>
      </c>
      <c r="B280" s="32" t="s">
        <v>568</v>
      </c>
      <c r="C280" s="33"/>
      <c r="D280" s="34">
        <v>0</v>
      </c>
    </row>
    <row r="281" spans="1:4" x14ac:dyDescent="0.25">
      <c r="A281" s="35" t="s">
        <v>47</v>
      </c>
      <c r="B281" s="36"/>
      <c r="C281" s="39" t="s">
        <v>115</v>
      </c>
      <c r="D281" s="40"/>
    </row>
    <row r="282" spans="1:4" x14ac:dyDescent="0.25">
      <c r="A282" s="25" t="s">
        <v>819</v>
      </c>
      <c r="B282" s="32" t="s">
        <v>928</v>
      </c>
      <c r="C282" s="33"/>
      <c r="D282" s="34">
        <v>0</v>
      </c>
    </row>
    <row r="283" spans="1:4" x14ac:dyDescent="0.25">
      <c r="A283" s="35" t="s">
        <v>47</v>
      </c>
      <c r="B283" s="36"/>
      <c r="C283" s="37" t="s">
        <v>115</v>
      </c>
      <c r="D283" s="38"/>
    </row>
    <row r="284" spans="1:4" x14ac:dyDescent="0.25">
      <c r="A284" s="35" t="s">
        <v>47</v>
      </c>
      <c r="B284" s="36"/>
      <c r="C284" s="39" t="s">
        <v>822</v>
      </c>
      <c r="D284" s="40">
        <v>0</v>
      </c>
    </row>
    <row r="285" spans="1:4" x14ac:dyDescent="0.25">
      <c r="A285" s="25" t="s">
        <v>819</v>
      </c>
      <c r="B285" s="32" t="s">
        <v>929</v>
      </c>
      <c r="C285" s="33"/>
      <c r="D285" s="34">
        <v>0</v>
      </c>
    </row>
    <row r="286" spans="1:4" x14ac:dyDescent="0.25">
      <c r="A286" s="35" t="s">
        <v>47</v>
      </c>
      <c r="B286" s="36"/>
      <c r="C286" s="37" t="s">
        <v>743</v>
      </c>
      <c r="D286" s="38">
        <v>0</v>
      </c>
    </row>
    <row r="287" spans="1:4" x14ac:dyDescent="0.25">
      <c r="A287" s="35" t="s">
        <v>47</v>
      </c>
      <c r="B287" s="36"/>
      <c r="C287" s="39" t="s">
        <v>822</v>
      </c>
      <c r="D287" s="40">
        <v>0</v>
      </c>
    </row>
    <row r="288" spans="1:4" x14ac:dyDescent="0.25">
      <c r="A288" s="25" t="s">
        <v>819</v>
      </c>
      <c r="B288" s="32" t="s">
        <v>930</v>
      </c>
      <c r="C288" s="33"/>
      <c r="D288" s="34">
        <v>0</v>
      </c>
    </row>
    <row r="289" spans="1:4" x14ac:dyDescent="0.25">
      <c r="A289" s="35" t="s">
        <v>47</v>
      </c>
      <c r="B289" s="36"/>
      <c r="C289" s="37" t="s">
        <v>115</v>
      </c>
      <c r="D289" s="38"/>
    </row>
    <row r="290" spans="1:4" x14ac:dyDescent="0.25">
      <c r="A290" s="35" t="s">
        <v>47</v>
      </c>
      <c r="B290" s="36"/>
      <c r="C290" s="37" t="s">
        <v>115</v>
      </c>
      <c r="D290" s="38"/>
    </row>
    <row r="291" spans="1:4" x14ac:dyDescent="0.25">
      <c r="A291" s="35" t="s">
        <v>47</v>
      </c>
      <c r="B291" s="36"/>
      <c r="C291" s="39" t="s">
        <v>822</v>
      </c>
      <c r="D291" s="40">
        <v>0</v>
      </c>
    </row>
    <row r="292" spans="1:4" x14ac:dyDescent="0.25">
      <c r="A292" s="25" t="s">
        <v>819</v>
      </c>
      <c r="B292" s="32" t="s">
        <v>931</v>
      </c>
      <c r="C292" s="33"/>
      <c r="D292" s="34">
        <v>0</v>
      </c>
    </row>
    <row r="293" spans="1:4" x14ac:dyDescent="0.25">
      <c r="A293" s="35" t="s">
        <v>47</v>
      </c>
      <c r="B293" s="36"/>
      <c r="C293" s="37" t="s">
        <v>115</v>
      </c>
      <c r="D293" s="38"/>
    </row>
    <row r="294" spans="1:4" x14ac:dyDescent="0.25">
      <c r="A294" s="35" t="s">
        <v>47</v>
      </c>
      <c r="B294" s="36"/>
      <c r="C294" s="39" t="s">
        <v>822</v>
      </c>
      <c r="D294" s="40">
        <v>0</v>
      </c>
    </row>
    <row r="295" spans="1:4" x14ac:dyDescent="0.25">
      <c r="A295" s="25" t="s">
        <v>819</v>
      </c>
      <c r="B295" s="32" t="s">
        <v>932</v>
      </c>
      <c r="C295" s="33"/>
      <c r="D295" s="34">
        <v>0</v>
      </c>
    </row>
    <row r="296" spans="1:4" x14ac:dyDescent="0.25">
      <c r="A296" s="35" t="s">
        <v>47</v>
      </c>
      <c r="B296" s="36"/>
      <c r="C296" s="37" t="s">
        <v>743</v>
      </c>
      <c r="D296" s="38">
        <v>0</v>
      </c>
    </row>
    <row r="297" spans="1:4" x14ac:dyDescent="0.25">
      <c r="A297" s="35" t="s">
        <v>47</v>
      </c>
      <c r="B297" s="36"/>
      <c r="C297" s="37" t="s">
        <v>743</v>
      </c>
      <c r="D297" s="38">
        <v>0</v>
      </c>
    </row>
    <row r="298" spans="1:4" x14ac:dyDescent="0.25">
      <c r="A298" s="35" t="s">
        <v>47</v>
      </c>
      <c r="B298" s="36"/>
      <c r="C298" s="39" t="s">
        <v>822</v>
      </c>
      <c r="D298" s="40">
        <v>0</v>
      </c>
    </row>
    <row r="299" spans="1:4" x14ac:dyDescent="0.25">
      <c r="A299" s="25" t="s">
        <v>819</v>
      </c>
      <c r="B299" s="32" t="s">
        <v>87</v>
      </c>
      <c r="C299" s="33"/>
      <c r="D299" s="34"/>
    </row>
    <row r="300" spans="1:4" x14ac:dyDescent="0.25">
      <c r="A300" s="25" t="s">
        <v>829</v>
      </c>
      <c r="B300" s="41" t="s">
        <v>102</v>
      </c>
      <c r="C300" s="33"/>
      <c r="D300" s="34">
        <v>123.19</v>
      </c>
    </row>
    <row r="301" spans="1:4" x14ac:dyDescent="0.25">
      <c r="A301" s="35" t="s">
        <v>47</v>
      </c>
      <c r="B301" s="36"/>
      <c r="C301" s="37" t="s">
        <v>933</v>
      </c>
      <c r="D301" s="38">
        <v>123.19</v>
      </c>
    </row>
    <row r="302" spans="1:4" x14ac:dyDescent="0.25">
      <c r="A302" s="35" t="s">
        <v>47</v>
      </c>
      <c r="B302" s="36"/>
      <c r="C302" s="39" t="s">
        <v>822</v>
      </c>
      <c r="D302" s="40">
        <v>123.19</v>
      </c>
    </row>
    <row r="303" spans="1:4" x14ac:dyDescent="0.25">
      <c r="A303" s="25" t="s">
        <v>819</v>
      </c>
      <c r="B303" s="32" t="s">
        <v>934</v>
      </c>
      <c r="C303" s="33" t="s">
        <v>935</v>
      </c>
      <c r="D303" s="34">
        <v>0</v>
      </c>
    </row>
    <row r="304" spans="1:4" x14ac:dyDescent="0.25">
      <c r="A304" s="35" t="s">
        <v>47</v>
      </c>
      <c r="B304" s="36"/>
      <c r="C304" s="37" t="s">
        <v>115</v>
      </c>
      <c r="D304" s="38"/>
    </row>
    <row r="305" spans="1:4" x14ac:dyDescent="0.25">
      <c r="A305" s="35" t="s">
        <v>47</v>
      </c>
      <c r="B305" s="36"/>
      <c r="C305" s="37" t="s">
        <v>115</v>
      </c>
      <c r="D305" s="38"/>
    </row>
    <row r="306" spans="1:4" x14ac:dyDescent="0.25">
      <c r="A306" s="35" t="s">
        <v>47</v>
      </c>
      <c r="B306" s="36"/>
      <c r="C306" s="37" t="s">
        <v>115</v>
      </c>
      <c r="D306" s="38"/>
    </row>
    <row r="307" spans="1:4" x14ac:dyDescent="0.25">
      <c r="A307" s="35" t="s">
        <v>47</v>
      </c>
      <c r="B307" s="36"/>
      <c r="C307" s="37" t="s">
        <v>115</v>
      </c>
      <c r="D307" s="38"/>
    </row>
    <row r="308" spans="1:4" x14ac:dyDescent="0.25">
      <c r="A308" s="35" t="s">
        <v>47</v>
      </c>
      <c r="B308" s="36"/>
      <c r="C308" s="37" t="s">
        <v>115</v>
      </c>
      <c r="D308" s="38"/>
    </row>
    <row r="309" spans="1:4" x14ac:dyDescent="0.25">
      <c r="A309" s="35" t="s">
        <v>47</v>
      </c>
      <c r="B309" s="36"/>
      <c r="C309" s="37" t="s">
        <v>115</v>
      </c>
      <c r="D309" s="38"/>
    </row>
    <row r="310" spans="1:4" x14ac:dyDescent="0.25">
      <c r="A310" s="35" t="s">
        <v>47</v>
      </c>
      <c r="B310" s="36"/>
      <c r="C310" s="37" t="s">
        <v>115</v>
      </c>
      <c r="D310" s="38"/>
    </row>
    <row r="311" spans="1:4" x14ac:dyDescent="0.25">
      <c r="A311" s="35" t="s">
        <v>47</v>
      </c>
      <c r="B311" s="36"/>
      <c r="C311" s="39" t="s">
        <v>822</v>
      </c>
      <c r="D311" s="40">
        <v>0</v>
      </c>
    </row>
    <row r="312" spans="1:4" x14ac:dyDescent="0.25">
      <c r="A312" s="25" t="s">
        <v>819</v>
      </c>
      <c r="B312" s="32" t="s">
        <v>936</v>
      </c>
      <c r="C312" s="33"/>
      <c r="D312" s="34">
        <v>0</v>
      </c>
    </row>
    <row r="313" spans="1:4" x14ac:dyDescent="0.25">
      <c r="A313" s="35" t="s">
        <v>47</v>
      </c>
      <c r="B313" s="36"/>
      <c r="C313" s="37" t="s">
        <v>115</v>
      </c>
      <c r="D313" s="38"/>
    </row>
    <row r="314" spans="1:4" x14ac:dyDescent="0.25">
      <c r="A314" s="35" t="s">
        <v>47</v>
      </c>
      <c r="B314" s="36"/>
      <c r="C314" s="39" t="s">
        <v>822</v>
      </c>
      <c r="D314" s="40">
        <v>0</v>
      </c>
    </row>
    <row r="315" spans="1:4" x14ac:dyDescent="0.25">
      <c r="A315" s="25" t="s">
        <v>819</v>
      </c>
      <c r="B315" s="32" t="s">
        <v>937</v>
      </c>
      <c r="C315" s="33"/>
      <c r="D315" s="34">
        <v>0</v>
      </c>
    </row>
    <row r="316" spans="1:4" x14ac:dyDescent="0.25">
      <c r="A316" s="35" t="s">
        <v>47</v>
      </c>
      <c r="B316" s="36"/>
      <c r="C316" s="37" t="s">
        <v>115</v>
      </c>
      <c r="D316" s="38"/>
    </row>
    <row r="317" spans="1:4" x14ac:dyDescent="0.25">
      <c r="A317" s="35" t="s">
        <v>47</v>
      </c>
      <c r="B317" s="36"/>
      <c r="C317" s="37" t="s">
        <v>822</v>
      </c>
      <c r="D317" s="38">
        <v>0</v>
      </c>
    </row>
    <row r="318" spans="1:4" ht="25.5" customHeight="1" x14ac:dyDescent="0.25">
      <c r="A318" s="25" t="s">
        <v>818</v>
      </c>
      <c r="B318" s="29" t="s">
        <v>13</v>
      </c>
      <c r="C318" s="42" t="s">
        <v>14</v>
      </c>
      <c r="D318" s="43"/>
    </row>
    <row r="319" spans="1:4" x14ac:dyDescent="0.25">
      <c r="A319" s="25" t="s">
        <v>819</v>
      </c>
      <c r="B319" s="32" t="s">
        <v>938</v>
      </c>
      <c r="C319" s="33"/>
      <c r="D319" s="34">
        <v>0</v>
      </c>
    </row>
    <row r="320" spans="1:4" x14ac:dyDescent="0.25">
      <c r="A320" s="35" t="s">
        <v>47</v>
      </c>
      <c r="B320" s="36"/>
      <c r="C320" s="37" t="s">
        <v>115</v>
      </c>
      <c r="D320" s="38"/>
    </row>
    <row r="321" spans="1:4" x14ac:dyDescent="0.25">
      <c r="A321" s="35" t="s">
        <v>47</v>
      </c>
      <c r="B321" s="36"/>
      <c r="C321" s="37" t="s">
        <v>115</v>
      </c>
      <c r="D321" s="38"/>
    </row>
    <row r="322" spans="1:4" x14ac:dyDescent="0.25">
      <c r="A322" s="35" t="s">
        <v>47</v>
      </c>
      <c r="B322" s="36"/>
      <c r="C322" s="37" t="s">
        <v>115</v>
      </c>
      <c r="D322" s="38"/>
    </row>
    <row r="323" spans="1:4" x14ac:dyDescent="0.25">
      <c r="A323" s="35" t="s">
        <v>47</v>
      </c>
      <c r="B323" s="36"/>
      <c r="C323" s="37" t="s">
        <v>115</v>
      </c>
      <c r="D323" s="38"/>
    </row>
    <row r="324" spans="1:4" x14ac:dyDescent="0.25">
      <c r="A324" s="35" t="s">
        <v>47</v>
      </c>
      <c r="B324" s="36"/>
      <c r="C324" s="37" t="s">
        <v>115</v>
      </c>
      <c r="D324" s="38"/>
    </row>
    <row r="325" spans="1:4" x14ac:dyDescent="0.25">
      <c r="A325" s="35" t="s">
        <v>47</v>
      </c>
      <c r="B325" s="36"/>
      <c r="C325" s="37" t="s">
        <v>115</v>
      </c>
      <c r="D325" s="38"/>
    </row>
    <row r="326" spans="1:4" x14ac:dyDescent="0.25">
      <c r="A326" s="35" t="s">
        <v>47</v>
      </c>
      <c r="B326" s="36"/>
      <c r="C326" s="39" t="s">
        <v>822</v>
      </c>
      <c r="D326" s="40">
        <v>0</v>
      </c>
    </row>
    <row r="327" spans="1:4" x14ac:dyDescent="0.25">
      <c r="A327" s="25" t="s">
        <v>819</v>
      </c>
      <c r="B327" s="32" t="s">
        <v>378</v>
      </c>
      <c r="C327" s="33"/>
      <c r="D327" s="34">
        <v>0</v>
      </c>
    </row>
    <row r="328" spans="1:4" x14ac:dyDescent="0.25">
      <c r="A328" s="35" t="s">
        <v>47</v>
      </c>
      <c r="B328" s="36"/>
      <c r="C328" s="37" t="s">
        <v>115</v>
      </c>
      <c r="D328" s="38"/>
    </row>
    <row r="329" spans="1:4" x14ac:dyDescent="0.25">
      <c r="A329" s="35" t="s">
        <v>47</v>
      </c>
      <c r="B329" s="36"/>
      <c r="C329" s="39" t="s">
        <v>822</v>
      </c>
      <c r="D329" s="40">
        <v>0</v>
      </c>
    </row>
    <row r="330" spans="1:4" x14ac:dyDescent="0.25">
      <c r="A330" s="25" t="s">
        <v>819</v>
      </c>
      <c r="B330" s="32" t="s">
        <v>898</v>
      </c>
      <c r="C330" s="33"/>
      <c r="D330" s="34">
        <v>0</v>
      </c>
    </row>
    <row r="331" spans="1:4" x14ac:dyDescent="0.25">
      <c r="A331" s="35" t="s">
        <v>47</v>
      </c>
      <c r="B331" s="36"/>
      <c r="C331" s="37" t="s">
        <v>115</v>
      </c>
      <c r="D331" s="38"/>
    </row>
    <row r="332" spans="1:4" x14ac:dyDescent="0.25">
      <c r="A332" s="35" t="s">
        <v>47</v>
      </c>
      <c r="B332" s="36"/>
      <c r="C332" s="39" t="s">
        <v>822</v>
      </c>
      <c r="D332" s="40">
        <v>0</v>
      </c>
    </row>
    <row r="333" spans="1:4" x14ac:dyDescent="0.25">
      <c r="A333" s="25" t="s">
        <v>819</v>
      </c>
      <c r="B333" s="32" t="s">
        <v>902</v>
      </c>
      <c r="C333" s="33"/>
      <c r="D333" s="34">
        <v>0</v>
      </c>
    </row>
    <row r="334" spans="1:4" x14ac:dyDescent="0.25">
      <c r="A334" s="35" t="s">
        <v>47</v>
      </c>
      <c r="B334" s="36"/>
      <c r="C334" s="37" t="s">
        <v>115</v>
      </c>
      <c r="D334" s="38"/>
    </row>
    <row r="335" spans="1:4" x14ac:dyDescent="0.25">
      <c r="A335" s="35" t="s">
        <v>47</v>
      </c>
      <c r="B335" s="36"/>
      <c r="C335" s="37" t="s">
        <v>115</v>
      </c>
      <c r="D335" s="38"/>
    </row>
    <row r="336" spans="1:4" x14ac:dyDescent="0.25">
      <c r="A336" s="35" t="s">
        <v>47</v>
      </c>
      <c r="B336" s="36"/>
      <c r="C336" s="37" t="s">
        <v>115</v>
      </c>
      <c r="D336" s="38"/>
    </row>
    <row r="337" spans="1:4" x14ac:dyDescent="0.25">
      <c r="A337" s="35" t="s">
        <v>47</v>
      </c>
      <c r="B337" s="36"/>
      <c r="C337" s="37" t="s">
        <v>115</v>
      </c>
      <c r="D337" s="38"/>
    </row>
    <row r="338" spans="1:4" x14ac:dyDescent="0.25">
      <c r="A338" s="35" t="s">
        <v>47</v>
      </c>
      <c r="B338" s="36"/>
      <c r="C338" s="37" t="s">
        <v>115</v>
      </c>
      <c r="D338" s="38"/>
    </row>
    <row r="339" spans="1:4" x14ac:dyDescent="0.25">
      <c r="A339" s="35" t="s">
        <v>47</v>
      </c>
      <c r="B339" s="36"/>
      <c r="C339" s="37" t="s">
        <v>115</v>
      </c>
      <c r="D339" s="38"/>
    </row>
    <row r="340" spans="1:4" x14ac:dyDescent="0.25">
      <c r="A340" s="35" t="s">
        <v>47</v>
      </c>
      <c r="B340" s="36"/>
      <c r="C340" s="39" t="s">
        <v>822</v>
      </c>
      <c r="D340" s="40">
        <v>0</v>
      </c>
    </row>
    <row r="341" spans="1:4" x14ac:dyDescent="0.25">
      <c r="A341" s="25" t="s">
        <v>819</v>
      </c>
      <c r="B341" s="32" t="s">
        <v>885</v>
      </c>
      <c r="C341" s="33"/>
      <c r="D341" s="34">
        <v>0</v>
      </c>
    </row>
    <row r="342" spans="1:4" x14ac:dyDescent="0.25">
      <c r="A342" s="35" t="s">
        <v>47</v>
      </c>
      <c r="B342" s="36"/>
      <c r="C342" s="37" t="s">
        <v>115</v>
      </c>
      <c r="D342" s="38"/>
    </row>
    <row r="343" spans="1:4" x14ac:dyDescent="0.25">
      <c r="A343" s="35" t="s">
        <v>47</v>
      </c>
      <c r="B343" s="36"/>
      <c r="C343" s="37" t="s">
        <v>743</v>
      </c>
      <c r="D343" s="38">
        <v>0</v>
      </c>
    </row>
    <row r="344" spans="1:4" x14ac:dyDescent="0.25">
      <c r="A344" s="35" t="s">
        <v>47</v>
      </c>
      <c r="B344" s="36"/>
      <c r="C344" s="37" t="s">
        <v>115</v>
      </c>
      <c r="D344" s="38"/>
    </row>
    <row r="345" spans="1:4" x14ac:dyDescent="0.25">
      <c r="A345" s="35" t="s">
        <v>47</v>
      </c>
      <c r="B345" s="36"/>
      <c r="C345" s="39" t="s">
        <v>822</v>
      </c>
      <c r="D345" s="40">
        <v>0</v>
      </c>
    </row>
    <row r="346" spans="1:4" x14ac:dyDescent="0.25">
      <c r="A346" s="25" t="s">
        <v>819</v>
      </c>
      <c r="B346" s="32" t="s">
        <v>871</v>
      </c>
      <c r="C346" s="33"/>
      <c r="D346" s="34">
        <v>2.2999999999999998</v>
      </c>
    </row>
    <row r="347" spans="1:4" x14ac:dyDescent="0.25">
      <c r="A347" s="25" t="s">
        <v>819</v>
      </c>
      <c r="B347" s="32" t="s">
        <v>820</v>
      </c>
      <c r="C347" s="33" t="s">
        <v>821</v>
      </c>
      <c r="D347" s="34">
        <v>0</v>
      </c>
    </row>
    <row r="348" spans="1:4" x14ac:dyDescent="0.25">
      <c r="A348" s="35" t="s">
        <v>47</v>
      </c>
      <c r="B348" s="36"/>
      <c r="C348" s="37" t="s">
        <v>115</v>
      </c>
      <c r="D348" s="38"/>
    </row>
    <row r="349" spans="1:4" x14ac:dyDescent="0.25">
      <c r="A349" s="35" t="s">
        <v>47</v>
      </c>
      <c r="B349" s="36"/>
      <c r="C349" s="37" t="s">
        <v>115</v>
      </c>
      <c r="D349" s="38"/>
    </row>
    <row r="350" spans="1:4" x14ac:dyDescent="0.25">
      <c r="A350" s="35" t="s">
        <v>47</v>
      </c>
      <c r="B350" s="36"/>
      <c r="C350" s="39" t="s">
        <v>822</v>
      </c>
      <c r="D350" s="40">
        <v>0</v>
      </c>
    </row>
    <row r="351" spans="1:4" x14ac:dyDescent="0.25">
      <c r="A351" s="25" t="s">
        <v>819</v>
      </c>
      <c r="B351" s="32" t="s">
        <v>845</v>
      </c>
      <c r="C351" s="33"/>
      <c r="D351" s="34">
        <v>0</v>
      </c>
    </row>
    <row r="352" spans="1:4" x14ac:dyDescent="0.25">
      <c r="A352" s="35" t="s">
        <v>47</v>
      </c>
      <c r="B352" s="36"/>
      <c r="C352" s="37" t="s">
        <v>115</v>
      </c>
      <c r="D352" s="38"/>
    </row>
    <row r="353" spans="1:4" x14ac:dyDescent="0.25">
      <c r="A353" s="35" t="s">
        <v>47</v>
      </c>
      <c r="B353" s="36"/>
      <c r="C353" s="37" t="s">
        <v>115</v>
      </c>
      <c r="D353" s="38"/>
    </row>
    <row r="354" spans="1:4" x14ac:dyDescent="0.25">
      <c r="A354" s="35" t="s">
        <v>47</v>
      </c>
      <c r="B354" s="36"/>
      <c r="C354" s="39" t="s">
        <v>822</v>
      </c>
      <c r="D354" s="40">
        <v>0</v>
      </c>
    </row>
    <row r="355" spans="1:4" x14ac:dyDescent="0.25">
      <c r="A355" s="25" t="s">
        <v>819</v>
      </c>
      <c r="B355" s="32" t="s">
        <v>937</v>
      </c>
      <c r="C355" s="33"/>
      <c r="D355" s="34">
        <v>0</v>
      </c>
    </row>
    <row r="356" spans="1:4" x14ac:dyDescent="0.25">
      <c r="A356" s="35" t="s">
        <v>47</v>
      </c>
      <c r="B356" s="36"/>
      <c r="C356" s="37" t="s">
        <v>115</v>
      </c>
      <c r="D356" s="38"/>
    </row>
    <row r="357" spans="1:4" x14ac:dyDescent="0.25">
      <c r="A357" s="35" t="s">
        <v>47</v>
      </c>
      <c r="B357" s="36"/>
      <c r="C357" s="39" t="s">
        <v>822</v>
      </c>
      <c r="D357" s="40">
        <v>0</v>
      </c>
    </row>
    <row r="358" spans="1:4" x14ac:dyDescent="0.25">
      <c r="A358" s="25" t="s">
        <v>819</v>
      </c>
      <c r="B358" s="32" t="s">
        <v>912</v>
      </c>
      <c r="C358" s="33"/>
      <c r="D358" s="34">
        <v>10</v>
      </c>
    </row>
    <row r="359" spans="1:4" x14ac:dyDescent="0.25">
      <c r="A359" s="25" t="s">
        <v>819</v>
      </c>
      <c r="B359" s="32" t="s">
        <v>861</v>
      </c>
      <c r="C359" s="33"/>
      <c r="D359" s="34">
        <v>0</v>
      </c>
    </row>
    <row r="360" spans="1:4" x14ac:dyDescent="0.25">
      <c r="A360" s="35" t="s">
        <v>47</v>
      </c>
      <c r="B360" s="36"/>
      <c r="C360" s="37" t="s">
        <v>115</v>
      </c>
      <c r="D360" s="38"/>
    </row>
    <row r="361" spans="1:4" x14ac:dyDescent="0.25">
      <c r="A361" s="35" t="s">
        <v>47</v>
      </c>
      <c r="B361" s="36"/>
      <c r="C361" s="37" t="s">
        <v>115</v>
      </c>
      <c r="D361" s="38"/>
    </row>
    <row r="362" spans="1:4" x14ac:dyDescent="0.25">
      <c r="A362" s="35" t="s">
        <v>47</v>
      </c>
      <c r="B362" s="36"/>
      <c r="C362" s="39" t="s">
        <v>822</v>
      </c>
      <c r="D362" s="40">
        <v>0</v>
      </c>
    </row>
    <row r="363" spans="1:4" x14ac:dyDescent="0.25">
      <c r="A363" s="25" t="s">
        <v>819</v>
      </c>
      <c r="B363" s="32" t="s">
        <v>833</v>
      </c>
      <c r="C363" s="33" t="s">
        <v>834</v>
      </c>
      <c r="D363" s="34">
        <v>0</v>
      </c>
    </row>
    <row r="364" spans="1:4" x14ac:dyDescent="0.25">
      <c r="A364" s="35" t="s">
        <v>47</v>
      </c>
      <c r="B364" s="36"/>
      <c r="C364" s="37" t="s">
        <v>115</v>
      </c>
      <c r="D364" s="38"/>
    </row>
    <row r="365" spans="1:4" x14ac:dyDescent="0.25">
      <c r="A365" s="35" t="s">
        <v>47</v>
      </c>
      <c r="B365" s="36"/>
      <c r="C365" s="37" t="s">
        <v>115</v>
      </c>
      <c r="D365" s="38"/>
    </row>
    <row r="366" spans="1:4" x14ac:dyDescent="0.25">
      <c r="A366" s="35" t="s">
        <v>47</v>
      </c>
      <c r="B366" s="36"/>
      <c r="C366" s="39" t="s">
        <v>822</v>
      </c>
      <c r="D366" s="40">
        <v>0</v>
      </c>
    </row>
    <row r="367" spans="1:4" x14ac:dyDescent="0.25">
      <c r="A367" s="25" t="s">
        <v>819</v>
      </c>
      <c r="B367" s="32" t="s">
        <v>836</v>
      </c>
      <c r="C367" s="33"/>
      <c r="D367" s="34">
        <v>0</v>
      </c>
    </row>
    <row r="368" spans="1:4" x14ac:dyDescent="0.25">
      <c r="A368" s="35" t="s">
        <v>47</v>
      </c>
      <c r="B368" s="36"/>
      <c r="C368" s="37" t="s">
        <v>115</v>
      </c>
      <c r="D368" s="38"/>
    </row>
    <row r="369" spans="1:4" x14ac:dyDescent="0.25">
      <c r="A369" s="35" t="s">
        <v>47</v>
      </c>
      <c r="B369" s="36"/>
      <c r="C369" s="39" t="s">
        <v>822</v>
      </c>
      <c r="D369" s="40">
        <v>0</v>
      </c>
    </row>
    <row r="370" spans="1:4" x14ac:dyDescent="0.25">
      <c r="A370" s="25" t="s">
        <v>819</v>
      </c>
      <c r="B370" s="32" t="s">
        <v>921</v>
      </c>
      <c r="C370" s="33"/>
      <c r="D370" s="34">
        <v>0</v>
      </c>
    </row>
    <row r="371" spans="1:4" x14ac:dyDescent="0.25">
      <c r="A371" s="35" t="s">
        <v>47</v>
      </c>
      <c r="B371" s="36"/>
      <c r="C371" s="37" t="s">
        <v>115</v>
      </c>
      <c r="D371" s="38"/>
    </row>
    <row r="372" spans="1:4" x14ac:dyDescent="0.25">
      <c r="A372" s="35" t="s">
        <v>47</v>
      </c>
      <c r="B372" s="36"/>
      <c r="C372" s="39" t="s">
        <v>822</v>
      </c>
      <c r="D372" s="40">
        <v>0</v>
      </c>
    </row>
    <row r="373" spans="1:4" x14ac:dyDescent="0.25">
      <c r="A373" s="25" t="s">
        <v>829</v>
      </c>
      <c r="B373" s="41" t="s">
        <v>128</v>
      </c>
      <c r="C373" s="33" t="s">
        <v>846</v>
      </c>
      <c r="D373" s="34">
        <v>86.653000000000006</v>
      </c>
    </row>
    <row r="374" spans="1:4" x14ac:dyDescent="0.25">
      <c r="A374" s="35" t="s">
        <v>47</v>
      </c>
      <c r="B374" s="36"/>
      <c r="C374" s="37" t="s">
        <v>939</v>
      </c>
      <c r="D374" s="38">
        <v>36.89</v>
      </c>
    </row>
    <row r="375" spans="1:4" x14ac:dyDescent="0.25">
      <c r="A375" s="35" t="s">
        <v>47</v>
      </c>
      <c r="B375" s="36"/>
      <c r="C375" s="37" t="s">
        <v>940</v>
      </c>
      <c r="D375" s="38">
        <v>49.762999999999998</v>
      </c>
    </row>
    <row r="376" spans="1:4" x14ac:dyDescent="0.25">
      <c r="A376" s="35" t="s">
        <v>47</v>
      </c>
      <c r="B376" s="36"/>
      <c r="C376" s="39" t="s">
        <v>822</v>
      </c>
      <c r="D376" s="40">
        <v>86.653000000000006</v>
      </c>
    </row>
    <row r="377" spans="1:4" x14ac:dyDescent="0.25">
      <c r="A377" s="25" t="s">
        <v>819</v>
      </c>
      <c r="B377" s="32" t="s">
        <v>880</v>
      </c>
      <c r="C377" s="33"/>
      <c r="D377" s="34">
        <v>0</v>
      </c>
    </row>
    <row r="378" spans="1:4" x14ac:dyDescent="0.25">
      <c r="A378" s="35" t="s">
        <v>47</v>
      </c>
      <c r="B378" s="36"/>
      <c r="C378" s="37" t="s">
        <v>115</v>
      </c>
      <c r="D378" s="38"/>
    </row>
    <row r="379" spans="1:4" x14ac:dyDescent="0.25">
      <c r="A379" s="35" t="s">
        <v>47</v>
      </c>
      <c r="B379" s="36"/>
      <c r="C379" s="37" t="s">
        <v>743</v>
      </c>
      <c r="D379" s="38">
        <v>0</v>
      </c>
    </row>
    <row r="380" spans="1:4" x14ac:dyDescent="0.25">
      <c r="A380" s="35" t="s">
        <v>47</v>
      </c>
      <c r="B380" s="36"/>
      <c r="C380" s="39" t="s">
        <v>822</v>
      </c>
      <c r="D380" s="40">
        <v>0</v>
      </c>
    </row>
    <row r="381" spans="1:4" x14ac:dyDescent="0.25">
      <c r="A381" s="25" t="s">
        <v>819</v>
      </c>
      <c r="B381" s="32" t="s">
        <v>849</v>
      </c>
      <c r="C381" s="33"/>
      <c r="D381" s="34">
        <v>0</v>
      </c>
    </row>
    <row r="382" spans="1:4" x14ac:dyDescent="0.25">
      <c r="A382" s="35" t="s">
        <v>47</v>
      </c>
      <c r="B382" s="36"/>
      <c r="C382" s="37" t="s">
        <v>743</v>
      </c>
      <c r="D382" s="38">
        <v>0</v>
      </c>
    </row>
    <row r="383" spans="1:4" x14ac:dyDescent="0.25">
      <c r="A383" s="35" t="s">
        <v>47</v>
      </c>
      <c r="B383" s="36"/>
      <c r="C383" s="39" t="s">
        <v>822</v>
      </c>
      <c r="D383" s="40">
        <v>0</v>
      </c>
    </row>
    <row r="384" spans="1:4" x14ac:dyDescent="0.25">
      <c r="A384" s="25" t="s">
        <v>819</v>
      </c>
      <c r="B384" s="32" t="s">
        <v>840</v>
      </c>
      <c r="C384" s="33" t="s">
        <v>841</v>
      </c>
      <c r="D384" s="34">
        <v>0.05</v>
      </c>
    </row>
    <row r="385" spans="1:4" x14ac:dyDescent="0.25">
      <c r="A385" s="25" t="s">
        <v>819</v>
      </c>
      <c r="B385" s="32" t="s">
        <v>555</v>
      </c>
      <c r="C385" s="33"/>
      <c r="D385" s="34">
        <v>0</v>
      </c>
    </row>
    <row r="386" spans="1:4" x14ac:dyDescent="0.25">
      <c r="A386" s="35" t="s">
        <v>47</v>
      </c>
      <c r="B386" s="36"/>
      <c r="C386" s="37" t="s">
        <v>115</v>
      </c>
      <c r="D386" s="38"/>
    </row>
    <row r="387" spans="1:4" x14ac:dyDescent="0.25">
      <c r="A387" s="35" t="s">
        <v>47</v>
      </c>
      <c r="B387" s="36"/>
      <c r="C387" s="39" t="s">
        <v>822</v>
      </c>
      <c r="D387" s="40">
        <v>0</v>
      </c>
    </row>
    <row r="388" spans="1:4" x14ac:dyDescent="0.25">
      <c r="A388" s="25" t="s">
        <v>819</v>
      </c>
      <c r="B388" s="32" t="s">
        <v>890</v>
      </c>
      <c r="C388" s="33"/>
      <c r="D388" s="34">
        <v>0</v>
      </c>
    </row>
    <row r="389" spans="1:4" x14ac:dyDescent="0.25">
      <c r="A389" s="35" t="s">
        <v>47</v>
      </c>
      <c r="B389" s="36"/>
      <c r="C389" s="37" t="s">
        <v>743</v>
      </c>
      <c r="D389" s="38">
        <v>0</v>
      </c>
    </row>
    <row r="390" spans="1:4" x14ac:dyDescent="0.25">
      <c r="A390" s="35" t="s">
        <v>47</v>
      </c>
      <c r="B390" s="36"/>
      <c r="C390" s="39" t="s">
        <v>822</v>
      </c>
      <c r="D390" s="40">
        <v>0</v>
      </c>
    </row>
    <row r="391" spans="1:4" x14ac:dyDescent="0.25">
      <c r="A391" s="25" t="s">
        <v>829</v>
      </c>
      <c r="B391" s="41" t="s">
        <v>622</v>
      </c>
      <c r="C391" s="33"/>
      <c r="D391" s="34">
        <v>52.9</v>
      </c>
    </row>
    <row r="392" spans="1:4" x14ac:dyDescent="0.25">
      <c r="A392" s="35" t="s">
        <v>47</v>
      </c>
      <c r="B392" s="36"/>
      <c r="C392" s="37" t="s">
        <v>941</v>
      </c>
      <c r="D392" s="38">
        <v>52.9</v>
      </c>
    </row>
    <row r="393" spans="1:4" x14ac:dyDescent="0.25">
      <c r="A393" s="35" t="s">
        <v>47</v>
      </c>
      <c r="B393" s="36"/>
      <c r="C393" s="39" t="s">
        <v>822</v>
      </c>
      <c r="D393" s="40">
        <v>52.9</v>
      </c>
    </row>
    <row r="394" spans="1:4" x14ac:dyDescent="0.25">
      <c r="A394" s="25" t="s">
        <v>819</v>
      </c>
      <c r="B394" s="32" t="s">
        <v>831</v>
      </c>
      <c r="C394" s="33"/>
      <c r="D394" s="34">
        <v>0</v>
      </c>
    </row>
    <row r="395" spans="1:4" x14ac:dyDescent="0.25">
      <c r="A395" s="35" t="s">
        <v>47</v>
      </c>
      <c r="B395" s="36"/>
      <c r="C395" s="37" t="s">
        <v>115</v>
      </c>
      <c r="D395" s="38"/>
    </row>
    <row r="396" spans="1:4" x14ac:dyDescent="0.25">
      <c r="A396" s="35" t="s">
        <v>47</v>
      </c>
      <c r="B396" s="36"/>
      <c r="C396" s="39" t="s">
        <v>822</v>
      </c>
      <c r="D396" s="40">
        <v>0</v>
      </c>
    </row>
    <row r="397" spans="1:4" x14ac:dyDescent="0.25">
      <c r="A397" s="25" t="s">
        <v>819</v>
      </c>
      <c r="B397" s="32" t="s">
        <v>852</v>
      </c>
      <c r="C397" s="33" t="s">
        <v>853</v>
      </c>
      <c r="D397" s="34">
        <v>20</v>
      </c>
    </row>
    <row r="398" spans="1:4" x14ac:dyDescent="0.25">
      <c r="A398" s="35" t="s">
        <v>47</v>
      </c>
      <c r="B398" s="36"/>
      <c r="C398" s="39" t="s">
        <v>854</v>
      </c>
      <c r="D398" s="40">
        <v>20</v>
      </c>
    </row>
    <row r="399" spans="1:4" x14ac:dyDescent="0.25">
      <c r="A399" s="25" t="s">
        <v>819</v>
      </c>
      <c r="B399" s="32" t="s">
        <v>913</v>
      </c>
      <c r="C399" s="33" t="s">
        <v>914</v>
      </c>
      <c r="D399" s="34">
        <v>2.4</v>
      </c>
    </row>
    <row r="400" spans="1:4" x14ac:dyDescent="0.25">
      <c r="A400" s="35" t="s">
        <v>47</v>
      </c>
      <c r="B400" s="36"/>
      <c r="C400" s="39" t="s">
        <v>915</v>
      </c>
      <c r="D400" s="40">
        <v>2.4</v>
      </c>
    </row>
    <row r="401" spans="1:4" x14ac:dyDescent="0.25">
      <c r="A401" s="25" t="s">
        <v>819</v>
      </c>
      <c r="B401" s="32" t="s">
        <v>825</v>
      </c>
      <c r="C401" s="33"/>
      <c r="D401" s="34">
        <v>0</v>
      </c>
    </row>
    <row r="402" spans="1:4" x14ac:dyDescent="0.25">
      <c r="A402" s="35" t="s">
        <v>47</v>
      </c>
      <c r="B402" s="36"/>
      <c r="C402" s="37" t="s">
        <v>115</v>
      </c>
      <c r="D402" s="38"/>
    </row>
    <row r="403" spans="1:4" x14ac:dyDescent="0.25">
      <c r="A403" s="35" t="s">
        <v>47</v>
      </c>
      <c r="B403" s="36"/>
      <c r="C403" s="39" t="s">
        <v>822</v>
      </c>
      <c r="D403" s="40">
        <v>0</v>
      </c>
    </row>
    <row r="404" spans="1:4" x14ac:dyDescent="0.25">
      <c r="A404" s="25" t="s">
        <v>819</v>
      </c>
      <c r="B404" s="32" t="s">
        <v>942</v>
      </c>
      <c r="C404" s="33"/>
      <c r="D404" s="34">
        <v>0</v>
      </c>
    </row>
    <row r="405" spans="1:4" x14ac:dyDescent="0.25">
      <c r="A405" s="35" t="s">
        <v>47</v>
      </c>
      <c r="B405" s="36"/>
      <c r="C405" s="37" t="s">
        <v>115</v>
      </c>
      <c r="D405" s="38"/>
    </row>
    <row r="406" spans="1:4" x14ac:dyDescent="0.25">
      <c r="A406" s="35" t="s">
        <v>47</v>
      </c>
      <c r="B406" s="36"/>
      <c r="C406" s="39" t="s">
        <v>822</v>
      </c>
      <c r="D406" s="40">
        <v>0</v>
      </c>
    </row>
    <row r="407" spans="1:4" x14ac:dyDescent="0.25">
      <c r="A407" s="25" t="s">
        <v>819</v>
      </c>
      <c r="B407" s="32" t="s">
        <v>893</v>
      </c>
      <c r="C407" s="33" t="s">
        <v>894</v>
      </c>
      <c r="D407" s="34">
        <v>0</v>
      </c>
    </row>
    <row r="408" spans="1:4" x14ac:dyDescent="0.25">
      <c r="A408" s="35" t="s">
        <v>47</v>
      </c>
      <c r="B408" s="36"/>
      <c r="C408" s="37" t="s">
        <v>115</v>
      </c>
      <c r="D408" s="38"/>
    </row>
    <row r="409" spans="1:4" x14ac:dyDescent="0.25">
      <c r="A409" s="35" t="s">
        <v>47</v>
      </c>
      <c r="B409" s="36"/>
      <c r="C409" s="39" t="s">
        <v>822</v>
      </c>
      <c r="D409" s="40">
        <v>0</v>
      </c>
    </row>
    <row r="410" spans="1:4" x14ac:dyDescent="0.25">
      <c r="A410" s="25" t="s">
        <v>819</v>
      </c>
      <c r="B410" s="32" t="s">
        <v>883</v>
      </c>
      <c r="C410" s="33" t="s">
        <v>884</v>
      </c>
      <c r="D410" s="34">
        <v>0</v>
      </c>
    </row>
    <row r="411" spans="1:4" x14ac:dyDescent="0.25">
      <c r="A411" s="35" t="s">
        <v>47</v>
      </c>
      <c r="B411" s="36"/>
      <c r="C411" s="37" t="s">
        <v>115</v>
      </c>
      <c r="D411" s="38"/>
    </row>
    <row r="412" spans="1:4" x14ac:dyDescent="0.25">
      <c r="A412" s="35" t="s">
        <v>47</v>
      </c>
      <c r="B412" s="36"/>
      <c r="C412" s="39" t="s">
        <v>822</v>
      </c>
      <c r="D412" s="40">
        <v>0</v>
      </c>
    </row>
    <row r="413" spans="1:4" x14ac:dyDescent="0.25">
      <c r="A413" s="25" t="s">
        <v>829</v>
      </c>
      <c r="B413" s="41" t="s">
        <v>583</v>
      </c>
      <c r="C413" s="33" t="s">
        <v>935</v>
      </c>
      <c r="D413" s="34">
        <v>20.07</v>
      </c>
    </row>
    <row r="414" spans="1:4" x14ac:dyDescent="0.25">
      <c r="A414" s="35" t="s">
        <v>47</v>
      </c>
      <c r="B414" s="36"/>
      <c r="C414" s="37" t="s">
        <v>943</v>
      </c>
      <c r="D414" s="38">
        <v>3.75</v>
      </c>
    </row>
    <row r="415" spans="1:4" x14ac:dyDescent="0.25">
      <c r="A415" s="35" t="s">
        <v>47</v>
      </c>
      <c r="B415" s="36"/>
      <c r="C415" s="37" t="s">
        <v>944</v>
      </c>
      <c r="D415" s="38">
        <v>5.32</v>
      </c>
    </row>
    <row r="416" spans="1:4" x14ac:dyDescent="0.25">
      <c r="A416" s="35" t="s">
        <v>47</v>
      </c>
      <c r="B416" s="36"/>
      <c r="C416" s="37" t="s">
        <v>115</v>
      </c>
      <c r="D416" s="38"/>
    </row>
    <row r="417" spans="1:4" x14ac:dyDescent="0.25">
      <c r="A417" s="35" t="s">
        <v>47</v>
      </c>
      <c r="B417" s="36"/>
      <c r="C417" s="37" t="s">
        <v>115</v>
      </c>
      <c r="D417" s="38"/>
    </row>
    <row r="418" spans="1:4" x14ac:dyDescent="0.25">
      <c r="A418" s="35" t="s">
        <v>47</v>
      </c>
      <c r="B418" s="36"/>
      <c r="C418" s="37" t="s">
        <v>115</v>
      </c>
      <c r="D418" s="38"/>
    </row>
    <row r="419" spans="1:4" x14ac:dyDescent="0.25">
      <c r="A419" s="35" t="s">
        <v>47</v>
      </c>
      <c r="B419" s="36"/>
      <c r="C419" s="37" t="s">
        <v>115</v>
      </c>
      <c r="D419" s="38"/>
    </row>
    <row r="420" spans="1:4" x14ac:dyDescent="0.25">
      <c r="A420" s="35" t="s">
        <v>47</v>
      </c>
      <c r="B420" s="36"/>
      <c r="C420" s="37" t="s">
        <v>945</v>
      </c>
      <c r="D420" s="38">
        <v>11</v>
      </c>
    </row>
    <row r="421" spans="1:4" x14ac:dyDescent="0.25">
      <c r="A421" s="35" t="s">
        <v>47</v>
      </c>
      <c r="B421" s="36"/>
      <c r="C421" s="39" t="s">
        <v>822</v>
      </c>
      <c r="D421" s="40">
        <v>20.07</v>
      </c>
    </row>
    <row r="422" spans="1:4" x14ac:dyDescent="0.25">
      <c r="A422" s="25" t="s">
        <v>819</v>
      </c>
      <c r="B422" s="32" t="s">
        <v>888</v>
      </c>
      <c r="C422" s="33"/>
      <c r="D422" s="34">
        <v>0</v>
      </c>
    </row>
    <row r="423" spans="1:4" x14ac:dyDescent="0.25">
      <c r="A423" s="35" t="s">
        <v>47</v>
      </c>
      <c r="B423" s="36"/>
      <c r="C423" s="39" t="s">
        <v>115</v>
      </c>
      <c r="D423" s="40"/>
    </row>
    <row r="424" spans="1:4" x14ac:dyDescent="0.25">
      <c r="A424" s="25" t="s">
        <v>819</v>
      </c>
      <c r="B424" s="32" t="s">
        <v>936</v>
      </c>
      <c r="C424" s="33"/>
      <c r="D424" s="34">
        <v>0</v>
      </c>
    </row>
    <row r="425" spans="1:4" x14ac:dyDescent="0.25">
      <c r="A425" s="35" t="s">
        <v>47</v>
      </c>
      <c r="B425" s="36"/>
      <c r="C425" s="37" t="s">
        <v>115</v>
      </c>
      <c r="D425" s="38"/>
    </row>
    <row r="426" spans="1:4" x14ac:dyDescent="0.25">
      <c r="A426" s="35" t="s">
        <v>47</v>
      </c>
      <c r="B426" s="36"/>
      <c r="C426" s="39" t="s">
        <v>822</v>
      </c>
      <c r="D426" s="40">
        <v>0</v>
      </c>
    </row>
    <row r="427" spans="1:4" x14ac:dyDescent="0.25">
      <c r="A427" s="25" t="s">
        <v>819</v>
      </c>
      <c r="B427" s="32" t="s">
        <v>930</v>
      </c>
      <c r="C427" s="33"/>
      <c r="D427" s="34">
        <v>0</v>
      </c>
    </row>
    <row r="428" spans="1:4" x14ac:dyDescent="0.25">
      <c r="A428" s="35" t="s">
        <v>47</v>
      </c>
      <c r="B428" s="36"/>
      <c r="C428" s="37" t="s">
        <v>115</v>
      </c>
      <c r="D428" s="38"/>
    </row>
    <row r="429" spans="1:4" x14ac:dyDescent="0.25">
      <c r="A429" s="35" t="s">
        <v>47</v>
      </c>
      <c r="B429" s="36"/>
      <c r="C429" s="37" t="s">
        <v>115</v>
      </c>
      <c r="D429" s="38"/>
    </row>
    <row r="430" spans="1:4" x14ac:dyDescent="0.25">
      <c r="A430" s="35" t="s">
        <v>47</v>
      </c>
      <c r="B430" s="36"/>
      <c r="C430" s="39" t="s">
        <v>822</v>
      </c>
      <c r="D430" s="40">
        <v>0</v>
      </c>
    </row>
    <row r="431" spans="1:4" x14ac:dyDescent="0.25">
      <c r="A431" s="25" t="s">
        <v>829</v>
      </c>
      <c r="B431" s="41" t="s">
        <v>544</v>
      </c>
      <c r="C431" s="33"/>
      <c r="D431" s="34">
        <v>3.9</v>
      </c>
    </row>
    <row r="432" spans="1:4" x14ac:dyDescent="0.25">
      <c r="A432" s="35" t="s">
        <v>47</v>
      </c>
      <c r="B432" s="36"/>
      <c r="C432" s="37" t="s">
        <v>946</v>
      </c>
      <c r="D432" s="38">
        <v>3.9</v>
      </c>
    </row>
    <row r="433" spans="1:4" x14ac:dyDescent="0.25">
      <c r="A433" s="35" t="s">
        <v>47</v>
      </c>
      <c r="B433" s="36"/>
      <c r="C433" s="39" t="s">
        <v>822</v>
      </c>
      <c r="D433" s="40">
        <v>3.9</v>
      </c>
    </row>
    <row r="434" spans="1:4" x14ac:dyDescent="0.25">
      <c r="A434" s="25" t="s">
        <v>819</v>
      </c>
      <c r="B434" s="32" t="s">
        <v>920</v>
      </c>
      <c r="C434" s="33"/>
      <c r="D434" s="34">
        <v>0</v>
      </c>
    </row>
    <row r="435" spans="1:4" x14ac:dyDescent="0.25">
      <c r="A435" s="35" t="s">
        <v>47</v>
      </c>
      <c r="B435" s="36"/>
      <c r="C435" s="39" t="s">
        <v>822</v>
      </c>
      <c r="D435" s="40">
        <v>0</v>
      </c>
    </row>
    <row r="436" spans="1:4" x14ac:dyDescent="0.25">
      <c r="A436" s="25" t="s">
        <v>819</v>
      </c>
      <c r="B436" s="32" t="s">
        <v>901</v>
      </c>
      <c r="C436" s="33"/>
      <c r="D436" s="34">
        <v>0</v>
      </c>
    </row>
    <row r="437" spans="1:4" x14ac:dyDescent="0.25">
      <c r="A437" s="35" t="s">
        <v>47</v>
      </c>
      <c r="B437" s="36"/>
      <c r="C437" s="37" t="s">
        <v>115</v>
      </c>
      <c r="D437" s="38"/>
    </row>
    <row r="438" spans="1:4" x14ac:dyDescent="0.25">
      <c r="A438" s="35" t="s">
        <v>47</v>
      </c>
      <c r="B438" s="36"/>
      <c r="C438" s="37" t="s">
        <v>115</v>
      </c>
      <c r="D438" s="38"/>
    </row>
    <row r="439" spans="1:4" x14ac:dyDescent="0.25">
      <c r="A439" s="35" t="s">
        <v>47</v>
      </c>
      <c r="B439" s="36"/>
      <c r="C439" s="39" t="s">
        <v>822</v>
      </c>
      <c r="D439" s="40">
        <v>0</v>
      </c>
    </row>
    <row r="440" spans="1:4" x14ac:dyDescent="0.25">
      <c r="A440" s="25" t="s">
        <v>819</v>
      </c>
      <c r="B440" s="32" t="s">
        <v>868</v>
      </c>
      <c r="C440" s="33"/>
      <c r="D440" s="34">
        <v>0</v>
      </c>
    </row>
    <row r="441" spans="1:4" x14ac:dyDescent="0.25">
      <c r="A441" s="35" t="s">
        <v>47</v>
      </c>
      <c r="B441" s="36"/>
      <c r="C441" s="37" t="s">
        <v>115</v>
      </c>
      <c r="D441" s="38"/>
    </row>
    <row r="442" spans="1:4" x14ac:dyDescent="0.25">
      <c r="A442" s="35" t="s">
        <v>47</v>
      </c>
      <c r="B442" s="36"/>
      <c r="C442" s="37" t="s">
        <v>115</v>
      </c>
      <c r="D442" s="38"/>
    </row>
    <row r="443" spans="1:4" x14ac:dyDescent="0.25">
      <c r="A443" s="35" t="s">
        <v>47</v>
      </c>
      <c r="B443" s="36"/>
      <c r="C443" s="39" t="s">
        <v>822</v>
      </c>
      <c r="D443" s="40">
        <v>0</v>
      </c>
    </row>
    <row r="444" spans="1:4" x14ac:dyDescent="0.25">
      <c r="A444" s="25" t="s">
        <v>819</v>
      </c>
      <c r="B444" s="32" t="s">
        <v>924</v>
      </c>
      <c r="C444" s="33" t="s">
        <v>925</v>
      </c>
      <c r="D444" s="34">
        <v>0</v>
      </c>
    </row>
    <row r="445" spans="1:4" x14ac:dyDescent="0.25">
      <c r="A445" s="35" t="s">
        <v>47</v>
      </c>
      <c r="B445" s="36"/>
      <c r="C445" s="37" t="s">
        <v>115</v>
      </c>
      <c r="D445" s="38"/>
    </row>
    <row r="446" spans="1:4" x14ac:dyDescent="0.25">
      <c r="A446" s="35" t="s">
        <v>47</v>
      </c>
      <c r="B446" s="36"/>
      <c r="C446" s="37" t="s">
        <v>115</v>
      </c>
      <c r="D446" s="38"/>
    </row>
    <row r="447" spans="1:4" x14ac:dyDescent="0.25">
      <c r="A447" s="35" t="s">
        <v>47</v>
      </c>
      <c r="B447" s="36"/>
      <c r="C447" s="39" t="s">
        <v>822</v>
      </c>
      <c r="D447" s="40">
        <v>0</v>
      </c>
    </row>
    <row r="448" spans="1:4" x14ac:dyDescent="0.25">
      <c r="A448" s="25" t="s">
        <v>819</v>
      </c>
      <c r="B448" s="32" t="s">
        <v>134</v>
      </c>
      <c r="C448" s="33"/>
      <c r="D448" s="34">
        <v>0</v>
      </c>
    </row>
    <row r="449" spans="1:4" x14ac:dyDescent="0.25">
      <c r="A449" s="35" t="s">
        <v>47</v>
      </c>
      <c r="B449" s="36"/>
      <c r="C449" s="37" t="s">
        <v>115</v>
      </c>
      <c r="D449" s="38"/>
    </row>
    <row r="450" spans="1:4" x14ac:dyDescent="0.25">
      <c r="A450" s="35" t="s">
        <v>47</v>
      </c>
      <c r="B450" s="36"/>
      <c r="C450" s="39" t="s">
        <v>822</v>
      </c>
      <c r="D450" s="40">
        <v>0</v>
      </c>
    </row>
    <row r="451" spans="1:4" x14ac:dyDescent="0.25">
      <c r="A451" s="25" t="s">
        <v>819</v>
      </c>
      <c r="B451" s="32" t="s">
        <v>895</v>
      </c>
      <c r="C451" s="33" t="s">
        <v>896</v>
      </c>
      <c r="D451" s="34">
        <v>0.8</v>
      </c>
    </row>
    <row r="452" spans="1:4" x14ac:dyDescent="0.25">
      <c r="A452" s="35" t="s">
        <v>47</v>
      </c>
      <c r="B452" s="36"/>
      <c r="C452" s="39" t="s">
        <v>897</v>
      </c>
      <c r="D452" s="40">
        <v>0.8</v>
      </c>
    </row>
    <row r="453" spans="1:4" x14ac:dyDescent="0.25">
      <c r="A453" s="25" t="s">
        <v>819</v>
      </c>
      <c r="B453" s="32" t="s">
        <v>891</v>
      </c>
      <c r="C453" s="33" t="s">
        <v>892</v>
      </c>
      <c r="D453" s="34">
        <v>0</v>
      </c>
    </row>
    <row r="454" spans="1:4" x14ac:dyDescent="0.25">
      <c r="A454" s="35" t="s">
        <v>47</v>
      </c>
      <c r="B454" s="36"/>
      <c r="C454" s="37" t="s">
        <v>115</v>
      </c>
      <c r="D454" s="38"/>
    </row>
    <row r="455" spans="1:4" x14ac:dyDescent="0.25">
      <c r="A455" s="35" t="s">
        <v>47</v>
      </c>
      <c r="B455" s="36"/>
      <c r="C455" s="39" t="s">
        <v>822</v>
      </c>
      <c r="D455" s="40">
        <v>0</v>
      </c>
    </row>
    <row r="456" spans="1:4" x14ac:dyDescent="0.25">
      <c r="A456" s="25" t="s">
        <v>819</v>
      </c>
      <c r="B456" s="32" t="s">
        <v>947</v>
      </c>
      <c r="C456" s="33"/>
      <c r="D456" s="34">
        <v>0</v>
      </c>
    </row>
    <row r="457" spans="1:4" x14ac:dyDescent="0.25">
      <c r="A457" s="35" t="s">
        <v>47</v>
      </c>
      <c r="B457" s="36"/>
      <c r="C457" s="37" t="s">
        <v>115</v>
      </c>
      <c r="D457" s="38"/>
    </row>
    <row r="458" spans="1:4" x14ac:dyDescent="0.25">
      <c r="A458" s="35" t="s">
        <v>47</v>
      </c>
      <c r="B458" s="36"/>
      <c r="C458" s="37" t="s">
        <v>115</v>
      </c>
      <c r="D458" s="38"/>
    </row>
    <row r="459" spans="1:4" x14ac:dyDescent="0.25">
      <c r="A459" s="35" t="s">
        <v>47</v>
      </c>
      <c r="B459" s="36"/>
      <c r="C459" s="37" t="s">
        <v>115</v>
      </c>
      <c r="D459" s="38"/>
    </row>
    <row r="460" spans="1:4" x14ac:dyDescent="0.25">
      <c r="A460" s="35" t="s">
        <v>47</v>
      </c>
      <c r="B460" s="36"/>
      <c r="C460" s="39" t="s">
        <v>822</v>
      </c>
      <c r="D460" s="40">
        <v>0</v>
      </c>
    </row>
    <row r="461" spans="1:4" x14ac:dyDescent="0.25">
      <c r="A461" s="25" t="s">
        <v>829</v>
      </c>
      <c r="B461" s="41" t="s">
        <v>539</v>
      </c>
      <c r="C461" s="33" t="s">
        <v>856</v>
      </c>
      <c r="D461" s="34">
        <v>25.95</v>
      </c>
    </row>
    <row r="462" spans="1:4" x14ac:dyDescent="0.25">
      <c r="A462" s="35" t="s">
        <v>47</v>
      </c>
      <c r="B462" s="36"/>
      <c r="C462" s="37" t="s">
        <v>948</v>
      </c>
      <c r="D462" s="38">
        <v>25.95</v>
      </c>
    </row>
    <row r="463" spans="1:4" x14ac:dyDescent="0.25">
      <c r="A463" s="35" t="s">
        <v>47</v>
      </c>
      <c r="B463" s="36"/>
      <c r="C463" s="39" t="s">
        <v>822</v>
      </c>
      <c r="D463" s="40">
        <v>25.95</v>
      </c>
    </row>
    <row r="464" spans="1:4" x14ac:dyDescent="0.25">
      <c r="A464" s="25" t="s">
        <v>819</v>
      </c>
      <c r="B464" s="32" t="s">
        <v>863</v>
      </c>
      <c r="C464" s="33"/>
      <c r="D464" s="34">
        <v>0</v>
      </c>
    </row>
    <row r="465" spans="1:4" x14ac:dyDescent="0.25">
      <c r="A465" s="35" t="s">
        <v>47</v>
      </c>
      <c r="B465" s="36"/>
      <c r="C465" s="37" t="s">
        <v>115</v>
      </c>
      <c r="D465" s="38"/>
    </row>
    <row r="466" spans="1:4" x14ac:dyDescent="0.25">
      <c r="A466" s="35" t="s">
        <v>47</v>
      </c>
      <c r="B466" s="36"/>
      <c r="C466" s="37" t="s">
        <v>115</v>
      </c>
      <c r="D466" s="38"/>
    </row>
    <row r="467" spans="1:4" x14ac:dyDescent="0.25">
      <c r="A467" s="35" t="s">
        <v>47</v>
      </c>
      <c r="B467" s="36"/>
      <c r="C467" s="37" t="s">
        <v>115</v>
      </c>
      <c r="D467" s="38"/>
    </row>
    <row r="468" spans="1:4" x14ac:dyDescent="0.25">
      <c r="A468" s="35" t="s">
        <v>47</v>
      </c>
      <c r="B468" s="36"/>
      <c r="C468" s="37" t="s">
        <v>115</v>
      </c>
      <c r="D468" s="38"/>
    </row>
    <row r="469" spans="1:4" x14ac:dyDescent="0.25">
      <c r="A469" s="35" t="s">
        <v>47</v>
      </c>
      <c r="B469" s="36"/>
      <c r="C469" s="37" t="s">
        <v>115</v>
      </c>
      <c r="D469" s="38"/>
    </row>
    <row r="470" spans="1:4" x14ac:dyDescent="0.25">
      <c r="A470" s="35" t="s">
        <v>47</v>
      </c>
      <c r="B470" s="36"/>
      <c r="C470" s="37" t="s">
        <v>115</v>
      </c>
      <c r="D470" s="38"/>
    </row>
    <row r="471" spans="1:4" x14ac:dyDescent="0.25">
      <c r="A471" s="35" t="s">
        <v>47</v>
      </c>
      <c r="B471" s="36"/>
      <c r="C471" s="37" t="s">
        <v>115</v>
      </c>
      <c r="D471" s="38"/>
    </row>
    <row r="472" spans="1:4" x14ac:dyDescent="0.25">
      <c r="A472" s="35" t="s">
        <v>47</v>
      </c>
      <c r="B472" s="36"/>
      <c r="C472" s="39" t="s">
        <v>822</v>
      </c>
      <c r="D472" s="40">
        <v>0</v>
      </c>
    </row>
    <row r="473" spans="1:4" x14ac:dyDescent="0.25">
      <c r="A473" s="25" t="s">
        <v>819</v>
      </c>
      <c r="B473" s="32" t="s">
        <v>949</v>
      </c>
      <c r="C473" s="33"/>
      <c r="D473" s="34">
        <v>0</v>
      </c>
    </row>
    <row r="474" spans="1:4" x14ac:dyDescent="0.25">
      <c r="A474" s="35" t="s">
        <v>47</v>
      </c>
      <c r="B474" s="36"/>
      <c r="C474" s="37" t="s">
        <v>115</v>
      </c>
      <c r="D474" s="38"/>
    </row>
    <row r="475" spans="1:4" x14ac:dyDescent="0.25">
      <c r="A475" s="35" t="s">
        <v>47</v>
      </c>
      <c r="B475" s="36"/>
      <c r="C475" s="39" t="s">
        <v>822</v>
      </c>
      <c r="D475" s="40">
        <v>0</v>
      </c>
    </row>
    <row r="476" spans="1:4" x14ac:dyDescent="0.25">
      <c r="A476" s="25" t="s">
        <v>819</v>
      </c>
      <c r="B476" s="32" t="s">
        <v>870</v>
      </c>
      <c r="C476" s="33"/>
      <c r="D476" s="34">
        <v>0</v>
      </c>
    </row>
    <row r="477" spans="1:4" x14ac:dyDescent="0.25">
      <c r="A477" s="35" t="s">
        <v>47</v>
      </c>
      <c r="B477" s="36"/>
      <c r="C477" s="37" t="s">
        <v>115</v>
      </c>
      <c r="D477" s="38"/>
    </row>
    <row r="478" spans="1:4" x14ac:dyDescent="0.25">
      <c r="A478" s="35" t="s">
        <v>47</v>
      </c>
      <c r="B478" s="36"/>
      <c r="C478" s="39" t="s">
        <v>822</v>
      </c>
      <c r="D478" s="40">
        <v>0</v>
      </c>
    </row>
    <row r="479" spans="1:4" x14ac:dyDescent="0.25">
      <c r="A479" s="25" t="s">
        <v>819</v>
      </c>
      <c r="B479" s="32" t="s">
        <v>929</v>
      </c>
      <c r="C479" s="33"/>
      <c r="D479" s="34">
        <v>0</v>
      </c>
    </row>
    <row r="480" spans="1:4" x14ac:dyDescent="0.25">
      <c r="A480" s="35" t="s">
        <v>47</v>
      </c>
      <c r="B480" s="36"/>
      <c r="C480" s="37" t="s">
        <v>743</v>
      </c>
      <c r="D480" s="38">
        <v>0</v>
      </c>
    </row>
    <row r="481" spans="1:4" x14ac:dyDescent="0.25">
      <c r="A481" s="35" t="s">
        <v>47</v>
      </c>
      <c r="B481" s="36"/>
      <c r="C481" s="39" t="s">
        <v>822</v>
      </c>
      <c r="D481" s="40">
        <v>0</v>
      </c>
    </row>
    <row r="482" spans="1:4" x14ac:dyDescent="0.25">
      <c r="A482" s="25" t="s">
        <v>819</v>
      </c>
      <c r="B482" s="32" t="s">
        <v>832</v>
      </c>
      <c r="C482" s="33"/>
      <c r="D482" s="34">
        <v>0</v>
      </c>
    </row>
    <row r="483" spans="1:4" x14ac:dyDescent="0.25">
      <c r="A483" s="35" t="s">
        <v>47</v>
      </c>
      <c r="B483" s="36"/>
      <c r="C483" s="37" t="s">
        <v>115</v>
      </c>
      <c r="D483" s="38"/>
    </row>
    <row r="484" spans="1:4" x14ac:dyDescent="0.25">
      <c r="A484" s="35" t="s">
        <v>47</v>
      </c>
      <c r="B484" s="36"/>
      <c r="C484" s="39" t="s">
        <v>822</v>
      </c>
      <c r="D484" s="40">
        <v>0</v>
      </c>
    </row>
    <row r="485" spans="1:4" x14ac:dyDescent="0.25">
      <c r="A485" s="25" t="s">
        <v>819</v>
      </c>
      <c r="B485" s="32" t="s">
        <v>905</v>
      </c>
      <c r="C485" s="33"/>
      <c r="D485" s="34">
        <v>0</v>
      </c>
    </row>
    <row r="486" spans="1:4" x14ac:dyDescent="0.25">
      <c r="A486" s="35" t="s">
        <v>47</v>
      </c>
      <c r="B486" s="36"/>
      <c r="C486" s="37" t="s">
        <v>115</v>
      </c>
      <c r="D486" s="38"/>
    </row>
    <row r="487" spans="1:4" x14ac:dyDescent="0.25">
      <c r="A487" s="35" t="s">
        <v>47</v>
      </c>
      <c r="B487" s="36"/>
      <c r="C487" s="39" t="s">
        <v>822</v>
      </c>
      <c r="D487" s="40">
        <v>0</v>
      </c>
    </row>
    <row r="488" spans="1:4" x14ac:dyDescent="0.25">
      <c r="A488" s="25" t="s">
        <v>819</v>
      </c>
      <c r="B488" s="32" t="s">
        <v>843</v>
      </c>
      <c r="C488" s="33"/>
      <c r="D488" s="34">
        <v>2.4</v>
      </c>
    </row>
    <row r="489" spans="1:4" x14ac:dyDescent="0.25">
      <c r="A489" s="25" t="s">
        <v>819</v>
      </c>
      <c r="B489" s="32" t="s">
        <v>950</v>
      </c>
      <c r="C489" s="33" t="s">
        <v>837</v>
      </c>
      <c r="D489" s="34">
        <v>0</v>
      </c>
    </row>
    <row r="490" spans="1:4" x14ac:dyDescent="0.25">
      <c r="A490" s="35" t="s">
        <v>47</v>
      </c>
      <c r="B490" s="36"/>
      <c r="C490" s="37" t="s">
        <v>115</v>
      </c>
      <c r="D490" s="38"/>
    </row>
    <row r="491" spans="1:4" x14ac:dyDescent="0.25">
      <c r="A491" s="35" t="s">
        <v>47</v>
      </c>
      <c r="B491" s="36"/>
      <c r="C491" s="37" t="s">
        <v>115</v>
      </c>
      <c r="D491" s="38"/>
    </row>
    <row r="492" spans="1:4" x14ac:dyDescent="0.25">
      <c r="A492" s="35" t="s">
        <v>47</v>
      </c>
      <c r="B492" s="36"/>
      <c r="C492" s="37" t="s">
        <v>115</v>
      </c>
      <c r="D492" s="38"/>
    </row>
    <row r="493" spans="1:4" x14ac:dyDescent="0.25">
      <c r="A493" s="35" t="s">
        <v>47</v>
      </c>
      <c r="B493" s="36"/>
      <c r="C493" s="37" t="s">
        <v>115</v>
      </c>
      <c r="D493" s="38"/>
    </row>
    <row r="494" spans="1:4" x14ac:dyDescent="0.25">
      <c r="A494" s="35" t="s">
        <v>47</v>
      </c>
      <c r="B494" s="36"/>
      <c r="C494" s="37" t="s">
        <v>115</v>
      </c>
      <c r="D494" s="38"/>
    </row>
    <row r="495" spans="1:4" x14ac:dyDescent="0.25">
      <c r="A495" s="35" t="s">
        <v>47</v>
      </c>
      <c r="B495" s="36"/>
      <c r="C495" s="39" t="s">
        <v>822</v>
      </c>
      <c r="D495" s="40">
        <v>0</v>
      </c>
    </row>
    <row r="496" spans="1:4" x14ac:dyDescent="0.25">
      <c r="A496" s="25" t="s">
        <v>819</v>
      </c>
      <c r="B496" s="32" t="s">
        <v>889</v>
      </c>
      <c r="C496" s="33"/>
      <c r="D496" s="34">
        <v>0</v>
      </c>
    </row>
    <row r="497" spans="1:4" x14ac:dyDescent="0.25">
      <c r="A497" s="35" t="s">
        <v>47</v>
      </c>
      <c r="B497" s="36"/>
      <c r="C497" s="37" t="s">
        <v>115</v>
      </c>
      <c r="D497" s="38"/>
    </row>
    <row r="498" spans="1:4" x14ac:dyDescent="0.25">
      <c r="A498" s="35" t="s">
        <v>47</v>
      </c>
      <c r="B498" s="36"/>
      <c r="C498" s="37" t="s">
        <v>115</v>
      </c>
      <c r="D498" s="38"/>
    </row>
    <row r="499" spans="1:4" x14ac:dyDescent="0.25">
      <c r="A499" s="35" t="s">
        <v>47</v>
      </c>
      <c r="B499" s="36"/>
      <c r="C499" s="37" t="s">
        <v>115</v>
      </c>
      <c r="D499" s="38"/>
    </row>
    <row r="500" spans="1:4" x14ac:dyDescent="0.25">
      <c r="A500" s="35" t="s">
        <v>47</v>
      </c>
      <c r="B500" s="36"/>
      <c r="C500" s="39" t="s">
        <v>822</v>
      </c>
      <c r="D500" s="40">
        <v>0</v>
      </c>
    </row>
    <row r="501" spans="1:4" x14ac:dyDescent="0.25">
      <c r="A501" s="25" t="s">
        <v>819</v>
      </c>
      <c r="B501" s="32" t="s">
        <v>906</v>
      </c>
      <c r="C501" s="33" t="s">
        <v>907</v>
      </c>
      <c r="D501" s="34">
        <v>0</v>
      </c>
    </row>
    <row r="502" spans="1:4" x14ac:dyDescent="0.25">
      <c r="A502" s="35" t="s">
        <v>47</v>
      </c>
      <c r="B502" s="36"/>
      <c r="C502" s="37" t="s">
        <v>115</v>
      </c>
      <c r="D502" s="38"/>
    </row>
    <row r="503" spans="1:4" x14ac:dyDescent="0.25">
      <c r="A503" s="35" t="s">
        <v>47</v>
      </c>
      <c r="B503" s="36"/>
      <c r="C503" s="39" t="s">
        <v>822</v>
      </c>
      <c r="D503" s="40">
        <v>0</v>
      </c>
    </row>
    <row r="504" spans="1:4" x14ac:dyDescent="0.25">
      <c r="A504" s="25" t="s">
        <v>819</v>
      </c>
      <c r="B504" s="32" t="s">
        <v>873</v>
      </c>
      <c r="C504" s="33"/>
      <c r="D504" s="34">
        <v>0</v>
      </c>
    </row>
    <row r="505" spans="1:4" x14ac:dyDescent="0.25">
      <c r="A505" s="35" t="s">
        <v>47</v>
      </c>
      <c r="B505" s="36"/>
      <c r="C505" s="37" t="s">
        <v>115</v>
      </c>
      <c r="D505" s="38"/>
    </row>
    <row r="506" spans="1:4" x14ac:dyDescent="0.25">
      <c r="A506" s="35" t="s">
        <v>47</v>
      </c>
      <c r="B506" s="36"/>
      <c r="C506" s="39" t="s">
        <v>822</v>
      </c>
      <c r="D506" s="40">
        <v>0</v>
      </c>
    </row>
    <row r="507" spans="1:4" x14ac:dyDescent="0.25">
      <c r="A507" s="25" t="s">
        <v>829</v>
      </c>
      <c r="B507" s="41" t="s">
        <v>549</v>
      </c>
      <c r="C507" s="33" t="s">
        <v>827</v>
      </c>
      <c r="D507" s="34">
        <v>1.4</v>
      </c>
    </row>
    <row r="508" spans="1:4" x14ac:dyDescent="0.25">
      <c r="A508" s="35" t="s">
        <v>47</v>
      </c>
      <c r="B508" s="36"/>
      <c r="C508" s="37" t="s">
        <v>951</v>
      </c>
      <c r="D508" s="38">
        <v>1.4</v>
      </c>
    </row>
    <row r="509" spans="1:4" x14ac:dyDescent="0.25">
      <c r="A509" s="35" t="s">
        <v>47</v>
      </c>
      <c r="B509" s="36"/>
      <c r="C509" s="39" t="s">
        <v>822</v>
      </c>
      <c r="D509" s="40">
        <v>1.4</v>
      </c>
    </row>
    <row r="510" spans="1:4" x14ac:dyDescent="0.25">
      <c r="A510" s="25" t="s">
        <v>819</v>
      </c>
      <c r="B510" s="32" t="s">
        <v>904</v>
      </c>
      <c r="C510" s="33"/>
      <c r="D510" s="34">
        <v>0</v>
      </c>
    </row>
    <row r="511" spans="1:4" x14ac:dyDescent="0.25">
      <c r="A511" s="35" t="s">
        <v>47</v>
      </c>
      <c r="B511" s="36"/>
      <c r="C511" s="37" t="s">
        <v>115</v>
      </c>
      <c r="D511" s="38"/>
    </row>
    <row r="512" spans="1:4" x14ac:dyDescent="0.25">
      <c r="A512" s="35" t="s">
        <v>47</v>
      </c>
      <c r="B512" s="36"/>
      <c r="C512" s="39" t="s">
        <v>822</v>
      </c>
      <c r="D512" s="40">
        <v>0</v>
      </c>
    </row>
    <row r="513" spans="1:4" x14ac:dyDescent="0.25">
      <c r="A513" s="25" t="s">
        <v>819</v>
      </c>
      <c r="B513" s="32" t="s">
        <v>952</v>
      </c>
      <c r="C513" s="33"/>
      <c r="D513" s="34">
        <v>0</v>
      </c>
    </row>
    <row r="514" spans="1:4" x14ac:dyDescent="0.25">
      <c r="A514" s="35" t="s">
        <v>47</v>
      </c>
      <c r="B514" s="36"/>
      <c r="C514" s="37" t="s">
        <v>115</v>
      </c>
      <c r="D514" s="38"/>
    </row>
    <row r="515" spans="1:4" x14ac:dyDescent="0.25">
      <c r="A515" s="35" t="s">
        <v>47</v>
      </c>
      <c r="B515" s="36"/>
      <c r="C515" s="39" t="s">
        <v>822</v>
      </c>
      <c r="D515" s="40">
        <v>0</v>
      </c>
    </row>
    <row r="516" spans="1:4" x14ac:dyDescent="0.25">
      <c r="A516" s="25" t="s">
        <v>819</v>
      </c>
      <c r="B516" s="32" t="s">
        <v>859</v>
      </c>
      <c r="C516" s="33" t="s">
        <v>860</v>
      </c>
      <c r="D516" s="34">
        <v>0</v>
      </c>
    </row>
    <row r="517" spans="1:4" x14ac:dyDescent="0.25">
      <c r="A517" s="35" t="s">
        <v>47</v>
      </c>
      <c r="B517" s="36"/>
      <c r="C517" s="37" t="s">
        <v>115</v>
      </c>
      <c r="D517" s="38"/>
    </row>
    <row r="518" spans="1:4" x14ac:dyDescent="0.25">
      <c r="A518" s="35" t="s">
        <v>47</v>
      </c>
      <c r="B518" s="36"/>
      <c r="C518" s="39" t="s">
        <v>822</v>
      </c>
      <c r="D518" s="40">
        <v>0</v>
      </c>
    </row>
    <row r="519" spans="1:4" x14ac:dyDescent="0.25">
      <c r="A519" s="25" t="s">
        <v>829</v>
      </c>
      <c r="B519" s="41" t="s">
        <v>94</v>
      </c>
      <c r="C519" s="33"/>
      <c r="D519" s="34">
        <v>21.04</v>
      </c>
    </row>
    <row r="520" spans="1:4" x14ac:dyDescent="0.25">
      <c r="A520" s="35" t="s">
        <v>47</v>
      </c>
      <c r="B520" s="36"/>
      <c r="C520" s="37" t="s">
        <v>953</v>
      </c>
      <c r="D520" s="38">
        <v>7.89</v>
      </c>
    </row>
    <row r="521" spans="1:4" x14ac:dyDescent="0.25">
      <c r="A521" s="35" t="s">
        <v>47</v>
      </c>
      <c r="B521" s="36"/>
      <c r="C521" s="37" t="s">
        <v>954</v>
      </c>
      <c r="D521" s="38">
        <v>13.15</v>
      </c>
    </row>
    <row r="522" spans="1:4" x14ac:dyDescent="0.25">
      <c r="A522" s="35" t="s">
        <v>47</v>
      </c>
      <c r="B522" s="36"/>
      <c r="C522" s="39" t="s">
        <v>822</v>
      </c>
      <c r="D522" s="40">
        <v>21.04</v>
      </c>
    </row>
    <row r="523" spans="1:4" x14ac:dyDescent="0.25">
      <c r="A523" s="25" t="s">
        <v>829</v>
      </c>
      <c r="B523" s="41" t="s">
        <v>102</v>
      </c>
      <c r="C523" s="33"/>
      <c r="D523" s="34">
        <v>105.8</v>
      </c>
    </row>
    <row r="524" spans="1:4" x14ac:dyDescent="0.25">
      <c r="A524" s="35" t="s">
        <v>47</v>
      </c>
      <c r="B524" s="36"/>
      <c r="C524" s="37" t="s">
        <v>955</v>
      </c>
      <c r="D524" s="38">
        <v>105.8</v>
      </c>
    </row>
    <row r="525" spans="1:4" x14ac:dyDescent="0.25">
      <c r="A525" s="35" t="s">
        <v>47</v>
      </c>
      <c r="B525" s="36"/>
      <c r="C525" s="39" t="s">
        <v>822</v>
      </c>
      <c r="D525" s="40">
        <v>105.8</v>
      </c>
    </row>
    <row r="526" spans="1:4" x14ac:dyDescent="0.25">
      <c r="A526" s="25" t="s">
        <v>819</v>
      </c>
      <c r="B526" s="32" t="s">
        <v>911</v>
      </c>
      <c r="C526" s="33"/>
      <c r="D526" s="34">
        <v>0</v>
      </c>
    </row>
    <row r="527" spans="1:4" x14ac:dyDescent="0.25">
      <c r="A527" s="35" t="s">
        <v>47</v>
      </c>
      <c r="B527" s="36"/>
      <c r="C527" s="37" t="s">
        <v>115</v>
      </c>
      <c r="D527" s="38"/>
    </row>
    <row r="528" spans="1:4" x14ac:dyDescent="0.25">
      <c r="A528" s="35" t="s">
        <v>47</v>
      </c>
      <c r="B528" s="36"/>
      <c r="C528" s="37" t="s">
        <v>115</v>
      </c>
      <c r="D528" s="38"/>
    </row>
    <row r="529" spans="1:4" x14ac:dyDescent="0.25">
      <c r="A529" s="35" t="s">
        <v>47</v>
      </c>
      <c r="B529" s="36"/>
      <c r="C529" s="37" t="s">
        <v>115</v>
      </c>
      <c r="D529" s="38"/>
    </row>
    <row r="530" spans="1:4" x14ac:dyDescent="0.25">
      <c r="A530" s="35" t="s">
        <v>47</v>
      </c>
      <c r="B530" s="36"/>
      <c r="C530" s="37" t="s">
        <v>115</v>
      </c>
      <c r="D530" s="38"/>
    </row>
    <row r="531" spans="1:4" x14ac:dyDescent="0.25">
      <c r="A531" s="35" t="s">
        <v>47</v>
      </c>
      <c r="B531" s="36"/>
      <c r="C531" s="37" t="s">
        <v>115</v>
      </c>
      <c r="D531" s="38"/>
    </row>
    <row r="532" spans="1:4" x14ac:dyDescent="0.25">
      <c r="A532" s="35" t="s">
        <v>47</v>
      </c>
      <c r="B532" s="36"/>
      <c r="C532" s="37" t="s">
        <v>115</v>
      </c>
      <c r="D532" s="38"/>
    </row>
    <row r="533" spans="1:4" x14ac:dyDescent="0.25">
      <c r="A533" s="35" t="s">
        <v>47</v>
      </c>
      <c r="B533" s="36"/>
      <c r="C533" s="37" t="s">
        <v>115</v>
      </c>
      <c r="D533" s="38"/>
    </row>
    <row r="534" spans="1:4" x14ac:dyDescent="0.25">
      <c r="A534" s="35" t="s">
        <v>47</v>
      </c>
      <c r="B534" s="36"/>
      <c r="C534" s="39" t="s">
        <v>822</v>
      </c>
      <c r="D534" s="40">
        <v>0</v>
      </c>
    </row>
    <row r="535" spans="1:4" x14ac:dyDescent="0.25">
      <c r="A535" s="25" t="s">
        <v>819</v>
      </c>
      <c r="B535" s="32" t="s">
        <v>910</v>
      </c>
      <c r="C535" s="33"/>
      <c r="D535" s="34">
        <v>0</v>
      </c>
    </row>
    <row r="536" spans="1:4" x14ac:dyDescent="0.25">
      <c r="A536" s="35" t="s">
        <v>47</v>
      </c>
      <c r="B536" s="36"/>
      <c r="C536" s="37" t="s">
        <v>743</v>
      </c>
      <c r="D536" s="38">
        <v>0</v>
      </c>
    </row>
    <row r="537" spans="1:4" x14ac:dyDescent="0.25">
      <c r="A537" s="35" t="s">
        <v>47</v>
      </c>
      <c r="B537" s="36"/>
      <c r="C537" s="37" t="s">
        <v>743</v>
      </c>
      <c r="D537" s="38">
        <v>0</v>
      </c>
    </row>
    <row r="538" spans="1:4" x14ac:dyDescent="0.25">
      <c r="A538" s="35" t="s">
        <v>47</v>
      </c>
      <c r="B538" s="36"/>
      <c r="C538" s="39" t="s">
        <v>822</v>
      </c>
      <c r="D538" s="40">
        <v>0</v>
      </c>
    </row>
    <row r="539" spans="1:4" x14ac:dyDescent="0.25">
      <c r="A539" s="25" t="s">
        <v>819</v>
      </c>
      <c r="B539" s="32" t="s">
        <v>877</v>
      </c>
      <c r="C539" s="33"/>
      <c r="D539" s="34">
        <v>16</v>
      </c>
    </row>
    <row r="540" spans="1:4" x14ac:dyDescent="0.25">
      <c r="A540" s="35" t="s">
        <v>47</v>
      </c>
      <c r="B540" s="36"/>
      <c r="C540" s="37" t="s">
        <v>956</v>
      </c>
      <c r="D540" s="38">
        <v>16</v>
      </c>
    </row>
    <row r="541" spans="1:4" x14ac:dyDescent="0.25">
      <c r="A541" s="35" t="s">
        <v>47</v>
      </c>
      <c r="B541" s="36"/>
      <c r="C541" s="39" t="s">
        <v>822</v>
      </c>
      <c r="D541" s="40">
        <v>16</v>
      </c>
    </row>
    <row r="542" spans="1:4" x14ac:dyDescent="0.25">
      <c r="A542" s="25" t="s">
        <v>819</v>
      </c>
      <c r="B542" s="32" t="s">
        <v>882</v>
      </c>
      <c r="C542" s="33"/>
      <c r="D542" s="34">
        <v>0</v>
      </c>
    </row>
    <row r="543" spans="1:4" x14ac:dyDescent="0.25">
      <c r="A543" s="35" t="s">
        <v>47</v>
      </c>
      <c r="B543" s="36"/>
      <c r="C543" s="37" t="s">
        <v>115</v>
      </c>
      <c r="D543" s="38"/>
    </row>
    <row r="544" spans="1:4" x14ac:dyDescent="0.25">
      <c r="A544" s="35" t="s">
        <v>47</v>
      </c>
      <c r="B544" s="36"/>
      <c r="C544" s="39" t="s">
        <v>822</v>
      </c>
      <c r="D544" s="40">
        <v>0</v>
      </c>
    </row>
    <row r="545" spans="1:4" x14ac:dyDescent="0.25">
      <c r="A545" s="25" t="s">
        <v>819</v>
      </c>
      <c r="B545" s="32" t="s">
        <v>87</v>
      </c>
      <c r="C545" s="33"/>
      <c r="D545" s="34"/>
    </row>
    <row r="546" spans="1:4" x14ac:dyDescent="0.25">
      <c r="A546" s="25" t="s">
        <v>819</v>
      </c>
      <c r="B546" s="32" t="s">
        <v>835</v>
      </c>
      <c r="C546" s="33"/>
      <c r="D546" s="34">
        <v>0</v>
      </c>
    </row>
    <row r="547" spans="1:4" x14ac:dyDescent="0.25">
      <c r="A547" s="35" t="s">
        <v>47</v>
      </c>
      <c r="B547" s="36"/>
      <c r="C547" s="37" t="s">
        <v>115</v>
      </c>
      <c r="D547" s="38"/>
    </row>
    <row r="548" spans="1:4" x14ac:dyDescent="0.25">
      <c r="A548" s="35" t="s">
        <v>47</v>
      </c>
      <c r="B548" s="36"/>
      <c r="C548" s="39" t="s">
        <v>822</v>
      </c>
      <c r="D548" s="40">
        <v>0</v>
      </c>
    </row>
    <row r="549" spans="1:4" x14ac:dyDescent="0.25">
      <c r="A549" s="25" t="s">
        <v>819</v>
      </c>
      <c r="B549" s="32" t="s">
        <v>869</v>
      </c>
      <c r="C549" s="33"/>
      <c r="D549" s="34">
        <v>0</v>
      </c>
    </row>
    <row r="550" spans="1:4" x14ac:dyDescent="0.25">
      <c r="A550" s="35" t="s">
        <v>47</v>
      </c>
      <c r="B550" s="36"/>
      <c r="C550" s="37" t="s">
        <v>115</v>
      </c>
      <c r="D550" s="38"/>
    </row>
    <row r="551" spans="1:4" x14ac:dyDescent="0.25">
      <c r="A551" s="35" t="s">
        <v>47</v>
      </c>
      <c r="B551" s="36"/>
      <c r="C551" s="39" t="s">
        <v>822</v>
      </c>
      <c r="D551" s="40">
        <v>0</v>
      </c>
    </row>
    <row r="552" spans="1:4" x14ac:dyDescent="0.25">
      <c r="A552" s="25" t="s">
        <v>819</v>
      </c>
      <c r="B552" s="32" t="s">
        <v>881</v>
      </c>
      <c r="C552" s="33"/>
      <c r="D552" s="34">
        <v>0</v>
      </c>
    </row>
    <row r="553" spans="1:4" x14ac:dyDescent="0.25">
      <c r="A553" s="35" t="s">
        <v>47</v>
      </c>
      <c r="B553" s="36"/>
      <c r="C553" s="37" t="s">
        <v>115</v>
      </c>
      <c r="D553" s="38"/>
    </row>
    <row r="554" spans="1:4" x14ac:dyDescent="0.25">
      <c r="A554" s="35" t="s">
        <v>47</v>
      </c>
      <c r="B554" s="36"/>
      <c r="C554" s="39" t="s">
        <v>822</v>
      </c>
      <c r="D554" s="40">
        <v>0</v>
      </c>
    </row>
    <row r="555" spans="1:4" x14ac:dyDescent="0.25">
      <c r="A555" s="25" t="s">
        <v>819</v>
      </c>
      <c r="B555" s="32" t="s">
        <v>866</v>
      </c>
      <c r="C555" s="33"/>
      <c r="D555" s="34">
        <v>0</v>
      </c>
    </row>
    <row r="556" spans="1:4" x14ac:dyDescent="0.25">
      <c r="A556" s="35" t="s">
        <v>47</v>
      </c>
      <c r="B556" s="36"/>
      <c r="C556" s="37" t="s">
        <v>115</v>
      </c>
      <c r="D556" s="38"/>
    </row>
    <row r="557" spans="1:4" x14ac:dyDescent="0.25">
      <c r="A557" s="35" t="s">
        <v>47</v>
      </c>
      <c r="B557" s="36"/>
      <c r="C557" s="37" t="s">
        <v>115</v>
      </c>
      <c r="D557" s="38"/>
    </row>
    <row r="558" spans="1:4" x14ac:dyDescent="0.25">
      <c r="A558" s="35" t="s">
        <v>47</v>
      </c>
      <c r="B558" s="36"/>
      <c r="C558" s="39" t="s">
        <v>822</v>
      </c>
      <c r="D558" s="40">
        <v>0</v>
      </c>
    </row>
    <row r="559" spans="1:4" x14ac:dyDescent="0.25">
      <c r="A559" s="25" t="s">
        <v>829</v>
      </c>
      <c r="B559" s="41" t="s">
        <v>245</v>
      </c>
      <c r="C559" s="33"/>
      <c r="D559" s="34">
        <v>49.762999999999998</v>
      </c>
    </row>
    <row r="560" spans="1:4" x14ac:dyDescent="0.25">
      <c r="A560" s="35" t="s">
        <v>47</v>
      </c>
      <c r="B560" s="36"/>
      <c r="C560" s="37" t="s">
        <v>957</v>
      </c>
      <c r="D560" s="38">
        <v>39.844999999999999</v>
      </c>
    </row>
    <row r="561" spans="1:4" x14ac:dyDescent="0.25">
      <c r="A561" s="35" t="s">
        <v>47</v>
      </c>
      <c r="B561" s="36"/>
      <c r="C561" s="37" t="s">
        <v>958</v>
      </c>
      <c r="D561" s="38">
        <v>9.9179999999999993</v>
      </c>
    </row>
    <row r="562" spans="1:4" x14ac:dyDescent="0.25">
      <c r="A562" s="35" t="s">
        <v>47</v>
      </c>
      <c r="B562" s="36"/>
      <c r="C562" s="39" t="s">
        <v>822</v>
      </c>
      <c r="D562" s="40">
        <v>49.762999999999998</v>
      </c>
    </row>
    <row r="563" spans="1:4" x14ac:dyDescent="0.25">
      <c r="A563" s="25" t="s">
        <v>819</v>
      </c>
      <c r="B563" s="32" t="s">
        <v>839</v>
      </c>
      <c r="C563" s="33"/>
      <c r="D563" s="34">
        <v>0</v>
      </c>
    </row>
    <row r="564" spans="1:4" x14ac:dyDescent="0.25">
      <c r="A564" s="35" t="s">
        <v>47</v>
      </c>
      <c r="B564" s="36"/>
      <c r="C564" s="37" t="s">
        <v>115</v>
      </c>
      <c r="D564" s="38"/>
    </row>
    <row r="565" spans="1:4" x14ac:dyDescent="0.25">
      <c r="A565" s="35" t="s">
        <v>47</v>
      </c>
      <c r="B565" s="36"/>
      <c r="C565" s="39" t="s">
        <v>822</v>
      </c>
      <c r="D565" s="40">
        <v>0</v>
      </c>
    </row>
    <row r="566" spans="1:4" x14ac:dyDescent="0.25">
      <c r="A566" s="25" t="s">
        <v>819</v>
      </c>
      <c r="B566" s="32" t="s">
        <v>454</v>
      </c>
      <c r="C566" s="33"/>
      <c r="D566" s="34">
        <v>0</v>
      </c>
    </row>
    <row r="567" spans="1:4" x14ac:dyDescent="0.25">
      <c r="A567" s="35" t="s">
        <v>47</v>
      </c>
      <c r="B567" s="36"/>
      <c r="C567" s="37" t="s">
        <v>115</v>
      </c>
      <c r="D567" s="38"/>
    </row>
    <row r="568" spans="1:4" x14ac:dyDescent="0.25">
      <c r="A568" s="35" t="s">
        <v>47</v>
      </c>
      <c r="B568" s="36"/>
      <c r="C568" s="39" t="s">
        <v>822</v>
      </c>
      <c r="D568" s="40">
        <v>0</v>
      </c>
    </row>
    <row r="569" spans="1:4" x14ac:dyDescent="0.25">
      <c r="A569" s="25" t="s">
        <v>819</v>
      </c>
      <c r="B569" s="32" t="s">
        <v>842</v>
      </c>
      <c r="C569" s="33"/>
      <c r="D569" s="34">
        <v>0</v>
      </c>
    </row>
    <row r="570" spans="1:4" x14ac:dyDescent="0.25">
      <c r="A570" s="35" t="s">
        <v>47</v>
      </c>
      <c r="B570" s="36"/>
      <c r="C570" s="37" t="s">
        <v>115</v>
      </c>
      <c r="D570" s="38"/>
    </row>
    <row r="571" spans="1:4" x14ac:dyDescent="0.25">
      <c r="A571" s="35" t="s">
        <v>47</v>
      </c>
      <c r="B571" s="36"/>
      <c r="C571" s="37" t="s">
        <v>115</v>
      </c>
      <c r="D571" s="38"/>
    </row>
    <row r="572" spans="1:4" x14ac:dyDescent="0.25">
      <c r="A572" s="35" t="s">
        <v>47</v>
      </c>
      <c r="B572" s="36"/>
      <c r="C572" s="39" t="s">
        <v>822</v>
      </c>
      <c r="D572" s="40">
        <v>0</v>
      </c>
    </row>
    <row r="573" spans="1:4" x14ac:dyDescent="0.25">
      <c r="A573" s="25" t="s">
        <v>819</v>
      </c>
      <c r="B573" s="32" t="s">
        <v>932</v>
      </c>
      <c r="C573" s="33"/>
      <c r="D573" s="34">
        <v>0</v>
      </c>
    </row>
    <row r="574" spans="1:4" x14ac:dyDescent="0.25">
      <c r="A574" s="35" t="s">
        <v>47</v>
      </c>
      <c r="B574" s="36"/>
      <c r="C574" s="37" t="s">
        <v>743</v>
      </c>
      <c r="D574" s="38">
        <v>0</v>
      </c>
    </row>
    <row r="575" spans="1:4" x14ac:dyDescent="0.25">
      <c r="A575" s="35" t="s">
        <v>47</v>
      </c>
      <c r="B575" s="36"/>
      <c r="C575" s="37" t="s">
        <v>743</v>
      </c>
      <c r="D575" s="38">
        <v>0</v>
      </c>
    </row>
    <row r="576" spans="1:4" x14ac:dyDescent="0.25">
      <c r="A576" s="35" t="s">
        <v>47</v>
      </c>
      <c r="B576" s="36"/>
      <c r="C576" s="39" t="s">
        <v>822</v>
      </c>
      <c r="D576" s="40">
        <v>0</v>
      </c>
    </row>
    <row r="577" spans="1:4" x14ac:dyDescent="0.25">
      <c r="A577" s="25" t="s">
        <v>819</v>
      </c>
      <c r="B577" s="32" t="s">
        <v>903</v>
      </c>
      <c r="C577" s="33"/>
      <c r="D577" s="34">
        <v>0</v>
      </c>
    </row>
    <row r="578" spans="1:4" x14ac:dyDescent="0.25">
      <c r="A578" s="35" t="s">
        <v>47</v>
      </c>
      <c r="B578" s="36"/>
      <c r="C578" s="39" t="s">
        <v>115</v>
      </c>
      <c r="D578" s="40"/>
    </row>
    <row r="579" spans="1:4" x14ac:dyDescent="0.25">
      <c r="A579" s="25" t="s">
        <v>819</v>
      </c>
      <c r="B579" s="32" t="s">
        <v>874</v>
      </c>
      <c r="C579" s="33" t="s">
        <v>875</v>
      </c>
      <c r="D579" s="34">
        <v>2.2000000000000002</v>
      </c>
    </row>
    <row r="580" spans="1:4" x14ac:dyDescent="0.25">
      <c r="A580" s="35" t="s">
        <v>47</v>
      </c>
      <c r="B580" s="36"/>
      <c r="C580" s="39" t="s">
        <v>876</v>
      </c>
      <c r="D580" s="40">
        <v>2.2000000000000002</v>
      </c>
    </row>
    <row r="581" spans="1:4" x14ac:dyDescent="0.25">
      <c r="A581" s="25" t="s">
        <v>819</v>
      </c>
      <c r="B581" s="32" t="s">
        <v>899</v>
      </c>
      <c r="C581" s="33"/>
      <c r="D581" s="34">
        <v>1</v>
      </c>
    </row>
    <row r="582" spans="1:4" x14ac:dyDescent="0.25">
      <c r="A582" s="35" t="s">
        <v>47</v>
      </c>
      <c r="B582" s="36"/>
      <c r="C582" s="37" t="s">
        <v>959</v>
      </c>
      <c r="D582" s="38">
        <v>1</v>
      </c>
    </row>
    <row r="583" spans="1:4" x14ac:dyDescent="0.25">
      <c r="A583" s="35" t="s">
        <v>47</v>
      </c>
      <c r="B583" s="36"/>
      <c r="C583" s="39" t="s">
        <v>822</v>
      </c>
      <c r="D583" s="40">
        <v>1</v>
      </c>
    </row>
    <row r="584" spans="1:4" x14ac:dyDescent="0.25">
      <c r="A584" s="25" t="s">
        <v>819</v>
      </c>
      <c r="B584" s="32" t="s">
        <v>850</v>
      </c>
      <c r="C584" s="33"/>
      <c r="D584" s="34">
        <v>0</v>
      </c>
    </row>
    <row r="585" spans="1:4" x14ac:dyDescent="0.25">
      <c r="A585" s="35" t="s">
        <v>47</v>
      </c>
      <c r="B585" s="36"/>
      <c r="C585" s="37" t="s">
        <v>115</v>
      </c>
      <c r="D585" s="38"/>
    </row>
    <row r="586" spans="1:4" x14ac:dyDescent="0.25">
      <c r="A586" s="35" t="s">
        <v>47</v>
      </c>
      <c r="B586" s="36"/>
      <c r="C586" s="37" t="s">
        <v>115</v>
      </c>
      <c r="D586" s="38"/>
    </row>
    <row r="587" spans="1:4" x14ac:dyDescent="0.25">
      <c r="A587" s="35" t="s">
        <v>47</v>
      </c>
      <c r="B587" s="36"/>
      <c r="C587" s="39" t="s">
        <v>822</v>
      </c>
      <c r="D587" s="40">
        <v>0</v>
      </c>
    </row>
    <row r="588" spans="1:4" x14ac:dyDescent="0.25">
      <c r="A588" s="25" t="s">
        <v>819</v>
      </c>
      <c r="B588" s="32" t="s">
        <v>960</v>
      </c>
      <c r="C588" s="33"/>
      <c r="D588" s="34">
        <v>0</v>
      </c>
    </row>
    <row r="589" spans="1:4" x14ac:dyDescent="0.25">
      <c r="A589" s="35" t="s">
        <v>47</v>
      </c>
      <c r="B589" s="36"/>
      <c r="C589" s="37" t="s">
        <v>743</v>
      </c>
      <c r="D589" s="38">
        <v>0</v>
      </c>
    </row>
    <row r="590" spans="1:4" x14ac:dyDescent="0.25">
      <c r="A590" s="35" t="s">
        <v>47</v>
      </c>
      <c r="B590" s="36"/>
      <c r="C590" s="39" t="s">
        <v>822</v>
      </c>
      <c r="D590" s="40">
        <v>0</v>
      </c>
    </row>
    <row r="591" spans="1:4" x14ac:dyDescent="0.25">
      <c r="A591" s="25" t="s">
        <v>819</v>
      </c>
      <c r="B591" s="32" t="s">
        <v>916</v>
      </c>
      <c r="C591" s="33"/>
      <c r="D591" s="34">
        <v>0</v>
      </c>
    </row>
    <row r="592" spans="1:4" x14ac:dyDescent="0.25">
      <c r="A592" s="35" t="s">
        <v>47</v>
      </c>
      <c r="B592" s="36"/>
      <c r="C592" s="37" t="s">
        <v>115</v>
      </c>
      <c r="D592" s="38"/>
    </row>
    <row r="593" spans="1:4" x14ac:dyDescent="0.25">
      <c r="A593" s="35" t="s">
        <v>47</v>
      </c>
      <c r="B593" s="36"/>
      <c r="C593" s="39" t="s">
        <v>822</v>
      </c>
      <c r="D593" s="40">
        <v>0</v>
      </c>
    </row>
    <row r="594" spans="1:4" x14ac:dyDescent="0.25">
      <c r="A594" s="25" t="s">
        <v>819</v>
      </c>
      <c r="B594" s="32" t="s">
        <v>824</v>
      </c>
      <c r="C594" s="33"/>
      <c r="D594" s="34">
        <v>0</v>
      </c>
    </row>
    <row r="595" spans="1:4" x14ac:dyDescent="0.25">
      <c r="A595" s="35" t="s">
        <v>47</v>
      </c>
      <c r="B595" s="36"/>
      <c r="C595" s="37" t="s">
        <v>115</v>
      </c>
      <c r="D595" s="38"/>
    </row>
    <row r="596" spans="1:4" x14ac:dyDescent="0.25">
      <c r="A596" s="35" t="s">
        <v>47</v>
      </c>
      <c r="B596" s="36"/>
      <c r="C596" s="37" t="s">
        <v>115</v>
      </c>
      <c r="D596" s="38"/>
    </row>
    <row r="597" spans="1:4" x14ac:dyDescent="0.25">
      <c r="A597" s="35" t="s">
        <v>47</v>
      </c>
      <c r="B597" s="36"/>
      <c r="C597" s="39" t="s">
        <v>822</v>
      </c>
      <c r="D597" s="40">
        <v>0</v>
      </c>
    </row>
    <row r="598" spans="1:4" x14ac:dyDescent="0.25">
      <c r="A598" s="25" t="s">
        <v>819</v>
      </c>
      <c r="B598" s="32" t="s">
        <v>864</v>
      </c>
      <c r="C598" s="33"/>
      <c r="D598" s="34">
        <v>0</v>
      </c>
    </row>
    <row r="599" spans="1:4" x14ac:dyDescent="0.25">
      <c r="A599" s="25" t="s">
        <v>819</v>
      </c>
      <c r="B599" s="32" t="s">
        <v>865</v>
      </c>
      <c r="C599" s="33"/>
      <c r="D599" s="34">
        <v>0</v>
      </c>
    </row>
    <row r="600" spans="1:4" x14ac:dyDescent="0.25">
      <c r="A600" s="35" t="s">
        <v>47</v>
      </c>
      <c r="B600" s="36"/>
      <c r="C600" s="37" t="s">
        <v>115</v>
      </c>
      <c r="D600" s="38"/>
    </row>
    <row r="601" spans="1:4" x14ac:dyDescent="0.25">
      <c r="A601" s="35" t="s">
        <v>47</v>
      </c>
      <c r="B601" s="36"/>
      <c r="C601" s="39" t="s">
        <v>822</v>
      </c>
      <c r="D601" s="40">
        <v>0</v>
      </c>
    </row>
    <row r="602" spans="1:4" x14ac:dyDescent="0.25">
      <c r="A602" s="25" t="s">
        <v>829</v>
      </c>
      <c r="B602" s="41" t="s">
        <v>568</v>
      </c>
      <c r="C602" s="33"/>
      <c r="D602" s="34">
        <v>3</v>
      </c>
    </row>
    <row r="603" spans="1:4" x14ac:dyDescent="0.25">
      <c r="A603" s="35" t="s">
        <v>47</v>
      </c>
      <c r="B603" s="36"/>
      <c r="C603" s="39" t="s">
        <v>900</v>
      </c>
      <c r="D603" s="40">
        <v>3</v>
      </c>
    </row>
    <row r="604" spans="1:4" x14ac:dyDescent="0.25">
      <c r="A604" s="25" t="s">
        <v>819</v>
      </c>
      <c r="B604" s="32" t="s">
        <v>872</v>
      </c>
      <c r="C604" s="33"/>
      <c r="D604" s="34">
        <v>0</v>
      </c>
    </row>
    <row r="605" spans="1:4" x14ac:dyDescent="0.25">
      <c r="A605" s="35" t="s">
        <v>47</v>
      </c>
      <c r="B605" s="36"/>
      <c r="C605" s="37" t="s">
        <v>115</v>
      </c>
      <c r="D605" s="38"/>
    </row>
    <row r="606" spans="1:4" x14ac:dyDescent="0.25">
      <c r="A606" s="35" t="s">
        <v>47</v>
      </c>
      <c r="B606" s="36"/>
      <c r="C606" s="37" t="s">
        <v>115</v>
      </c>
      <c r="D606" s="38"/>
    </row>
    <row r="607" spans="1:4" x14ac:dyDescent="0.25">
      <c r="A607" s="35" t="s">
        <v>47</v>
      </c>
      <c r="B607" s="36"/>
      <c r="C607" s="39" t="s">
        <v>822</v>
      </c>
      <c r="D607" s="40">
        <v>0</v>
      </c>
    </row>
    <row r="608" spans="1:4" x14ac:dyDescent="0.25">
      <c r="A608" s="25" t="s">
        <v>819</v>
      </c>
      <c r="B608" s="32" t="s">
        <v>931</v>
      </c>
      <c r="C608" s="33"/>
      <c r="D608" s="34">
        <v>0</v>
      </c>
    </row>
    <row r="609" spans="1:4" x14ac:dyDescent="0.25">
      <c r="A609" s="35" t="s">
        <v>47</v>
      </c>
      <c r="B609" s="36"/>
      <c r="C609" s="37" t="s">
        <v>115</v>
      </c>
      <c r="D609" s="38"/>
    </row>
    <row r="610" spans="1:4" x14ac:dyDescent="0.25">
      <c r="A610" s="35" t="s">
        <v>47</v>
      </c>
      <c r="B610" s="36"/>
      <c r="C610" s="39" t="s">
        <v>822</v>
      </c>
      <c r="D610" s="40">
        <v>0</v>
      </c>
    </row>
    <row r="611" spans="1:4" x14ac:dyDescent="0.25">
      <c r="A611" s="25" t="s">
        <v>829</v>
      </c>
      <c r="B611" s="41" t="s">
        <v>196</v>
      </c>
      <c r="C611" s="33"/>
      <c r="D611" s="34">
        <v>46.4</v>
      </c>
    </row>
    <row r="612" spans="1:4" x14ac:dyDescent="0.25">
      <c r="A612" s="35" t="s">
        <v>47</v>
      </c>
      <c r="B612" s="36"/>
      <c r="C612" s="37" t="s">
        <v>961</v>
      </c>
      <c r="D612" s="38">
        <v>46.4</v>
      </c>
    </row>
    <row r="613" spans="1:4" x14ac:dyDescent="0.25">
      <c r="A613" s="35" t="s">
        <v>47</v>
      </c>
      <c r="B613" s="36"/>
      <c r="C613" s="39" t="s">
        <v>822</v>
      </c>
      <c r="D613" s="40">
        <v>46.4</v>
      </c>
    </row>
    <row r="614" spans="1:4" x14ac:dyDescent="0.25">
      <c r="A614" s="25" t="s">
        <v>829</v>
      </c>
      <c r="B614" s="41" t="s">
        <v>109</v>
      </c>
      <c r="C614" s="33"/>
      <c r="D614" s="34">
        <v>10.324999999999999</v>
      </c>
    </row>
    <row r="615" spans="1:4" x14ac:dyDescent="0.25">
      <c r="A615" s="35" t="s">
        <v>47</v>
      </c>
      <c r="B615" s="36"/>
      <c r="C615" s="37" t="s">
        <v>962</v>
      </c>
      <c r="D615" s="38">
        <v>17.285</v>
      </c>
    </row>
    <row r="616" spans="1:4" x14ac:dyDescent="0.25">
      <c r="A616" s="35" t="s">
        <v>47</v>
      </c>
      <c r="B616" s="36"/>
      <c r="C616" s="37" t="s">
        <v>963</v>
      </c>
      <c r="D616" s="38">
        <v>-6.96</v>
      </c>
    </row>
    <row r="617" spans="1:4" x14ac:dyDescent="0.25">
      <c r="A617" s="35" t="s">
        <v>47</v>
      </c>
      <c r="B617" s="36"/>
      <c r="C617" s="39" t="s">
        <v>822</v>
      </c>
      <c r="D617" s="40">
        <v>10.324999999999999</v>
      </c>
    </row>
    <row r="618" spans="1:4" x14ac:dyDescent="0.25">
      <c r="A618" s="25" t="s">
        <v>819</v>
      </c>
      <c r="B618" s="32" t="s">
        <v>867</v>
      </c>
      <c r="C618" s="33"/>
      <c r="D618" s="34">
        <v>0</v>
      </c>
    </row>
    <row r="619" spans="1:4" x14ac:dyDescent="0.25">
      <c r="A619" s="35" t="s">
        <v>47</v>
      </c>
      <c r="B619" s="36"/>
      <c r="C619" s="37" t="s">
        <v>115</v>
      </c>
      <c r="D619" s="38"/>
    </row>
    <row r="620" spans="1:4" x14ac:dyDescent="0.25">
      <c r="A620" s="35" t="s">
        <v>47</v>
      </c>
      <c r="B620" s="36"/>
      <c r="C620" s="39" t="s">
        <v>822</v>
      </c>
      <c r="D620" s="40">
        <v>0</v>
      </c>
    </row>
    <row r="621" spans="1:4" x14ac:dyDescent="0.25">
      <c r="A621" s="25" t="s">
        <v>819</v>
      </c>
      <c r="B621" s="32" t="s">
        <v>928</v>
      </c>
      <c r="C621" s="33"/>
      <c r="D621" s="34">
        <v>0</v>
      </c>
    </row>
    <row r="622" spans="1:4" x14ac:dyDescent="0.25">
      <c r="A622" s="35" t="s">
        <v>47</v>
      </c>
      <c r="B622" s="36"/>
      <c r="C622" s="37" t="s">
        <v>115</v>
      </c>
      <c r="D622" s="38"/>
    </row>
    <row r="623" spans="1:4" x14ac:dyDescent="0.25">
      <c r="A623" s="35" t="s">
        <v>47</v>
      </c>
      <c r="B623" s="36"/>
      <c r="C623" s="39" t="s">
        <v>822</v>
      </c>
      <c r="D623" s="40">
        <v>0</v>
      </c>
    </row>
    <row r="624" spans="1:4" x14ac:dyDescent="0.25">
      <c r="A624" s="25" t="s">
        <v>819</v>
      </c>
      <c r="B624" s="32" t="s">
        <v>908</v>
      </c>
      <c r="C624" s="33"/>
      <c r="D624" s="34">
        <v>0</v>
      </c>
    </row>
    <row r="625" spans="1:4" x14ac:dyDescent="0.25">
      <c r="A625" s="35" t="s">
        <v>47</v>
      </c>
      <c r="B625" s="36"/>
      <c r="C625" s="37" t="s">
        <v>115</v>
      </c>
      <c r="D625" s="38"/>
    </row>
    <row r="626" spans="1:4" x14ac:dyDescent="0.25">
      <c r="A626" s="35" t="s">
        <v>47</v>
      </c>
      <c r="B626" s="36"/>
      <c r="C626" s="39" t="s">
        <v>822</v>
      </c>
      <c r="D626" s="40">
        <v>0</v>
      </c>
    </row>
    <row r="627" spans="1:4" x14ac:dyDescent="0.25">
      <c r="A627" s="25" t="s">
        <v>819</v>
      </c>
      <c r="B627" s="32" t="s">
        <v>823</v>
      </c>
      <c r="C627" s="33"/>
      <c r="D627" s="34">
        <v>0</v>
      </c>
    </row>
    <row r="628" spans="1:4" x14ac:dyDescent="0.25">
      <c r="A628" s="35" t="s">
        <v>47</v>
      </c>
      <c r="B628" s="36"/>
      <c r="C628" s="37" t="s">
        <v>743</v>
      </c>
      <c r="D628" s="38">
        <v>0</v>
      </c>
    </row>
    <row r="629" spans="1:4" x14ac:dyDescent="0.25">
      <c r="A629" s="35" t="s">
        <v>47</v>
      </c>
      <c r="B629" s="36"/>
      <c r="C629" s="37" t="s">
        <v>822</v>
      </c>
      <c r="D629" s="38">
        <v>0</v>
      </c>
    </row>
    <row r="630" spans="1:4" ht="25.5" customHeight="1" x14ac:dyDescent="0.25">
      <c r="A630" s="25" t="s">
        <v>818</v>
      </c>
      <c r="B630" s="29" t="s">
        <v>15</v>
      </c>
      <c r="C630" s="42" t="s">
        <v>16</v>
      </c>
      <c r="D630" s="43"/>
    </row>
    <row r="631" spans="1:4" x14ac:dyDescent="0.25">
      <c r="A631" s="25" t="s">
        <v>819</v>
      </c>
      <c r="B631" s="32" t="s">
        <v>880</v>
      </c>
      <c r="C631" s="33"/>
      <c r="D631" s="34">
        <v>0</v>
      </c>
    </row>
    <row r="632" spans="1:4" x14ac:dyDescent="0.25">
      <c r="A632" s="35" t="s">
        <v>47</v>
      </c>
      <c r="B632" s="36"/>
      <c r="C632" s="37" t="s">
        <v>115</v>
      </c>
      <c r="D632" s="38"/>
    </row>
    <row r="633" spans="1:4" x14ac:dyDescent="0.25">
      <c r="A633" s="35" t="s">
        <v>47</v>
      </c>
      <c r="B633" s="36"/>
      <c r="C633" s="37" t="s">
        <v>743</v>
      </c>
      <c r="D633" s="38">
        <v>0</v>
      </c>
    </row>
    <row r="634" spans="1:4" x14ac:dyDescent="0.25">
      <c r="A634" s="35" t="s">
        <v>47</v>
      </c>
      <c r="B634" s="36"/>
      <c r="C634" s="39" t="s">
        <v>822</v>
      </c>
      <c r="D634" s="40">
        <v>0</v>
      </c>
    </row>
    <row r="635" spans="1:4" x14ac:dyDescent="0.25">
      <c r="A635" s="25" t="s">
        <v>819</v>
      </c>
      <c r="B635" s="32" t="s">
        <v>871</v>
      </c>
      <c r="C635" s="33"/>
      <c r="D635" s="34">
        <v>2.2999999999999998</v>
      </c>
    </row>
    <row r="636" spans="1:4" x14ac:dyDescent="0.25">
      <c r="A636" s="25" t="s">
        <v>819</v>
      </c>
      <c r="B636" s="32" t="s">
        <v>863</v>
      </c>
      <c r="C636" s="33"/>
      <c r="D636" s="34">
        <v>0</v>
      </c>
    </row>
    <row r="637" spans="1:4" x14ac:dyDescent="0.25">
      <c r="A637" s="35" t="s">
        <v>47</v>
      </c>
      <c r="B637" s="36"/>
      <c r="C637" s="37" t="s">
        <v>115</v>
      </c>
      <c r="D637" s="38"/>
    </row>
    <row r="638" spans="1:4" x14ac:dyDescent="0.25">
      <c r="A638" s="35" t="s">
        <v>47</v>
      </c>
      <c r="B638" s="36"/>
      <c r="C638" s="37" t="s">
        <v>115</v>
      </c>
      <c r="D638" s="38"/>
    </row>
    <row r="639" spans="1:4" x14ac:dyDescent="0.25">
      <c r="A639" s="35" t="s">
        <v>47</v>
      </c>
      <c r="B639" s="36"/>
      <c r="C639" s="37" t="s">
        <v>115</v>
      </c>
      <c r="D639" s="38"/>
    </row>
    <row r="640" spans="1:4" x14ac:dyDescent="0.25">
      <c r="A640" s="35" t="s">
        <v>47</v>
      </c>
      <c r="B640" s="36"/>
      <c r="C640" s="37" t="s">
        <v>115</v>
      </c>
      <c r="D640" s="38"/>
    </row>
    <row r="641" spans="1:4" x14ac:dyDescent="0.25">
      <c r="A641" s="35" t="s">
        <v>47</v>
      </c>
      <c r="B641" s="36"/>
      <c r="C641" s="37" t="s">
        <v>115</v>
      </c>
      <c r="D641" s="38"/>
    </row>
    <row r="642" spans="1:4" x14ac:dyDescent="0.25">
      <c r="A642" s="35" t="s">
        <v>47</v>
      </c>
      <c r="B642" s="36"/>
      <c r="C642" s="37" t="s">
        <v>115</v>
      </c>
      <c r="D642" s="38"/>
    </row>
    <row r="643" spans="1:4" x14ac:dyDescent="0.25">
      <c r="A643" s="35" t="s">
        <v>47</v>
      </c>
      <c r="B643" s="36"/>
      <c r="C643" s="37" t="s">
        <v>115</v>
      </c>
      <c r="D643" s="38"/>
    </row>
    <row r="644" spans="1:4" x14ac:dyDescent="0.25">
      <c r="A644" s="35" t="s">
        <v>47</v>
      </c>
      <c r="B644" s="36"/>
      <c r="C644" s="39" t="s">
        <v>822</v>
      </c>
      <c r="D644" s="40">
        <v>0</v>
      </c>
    </row>
    <row r="645" spans="1:4" x14ac:dyDescent="0.25">
      <c r="A645" s="25" t="s">
        <v>819</v>
      </c>
      <c r="B645" s="32" t="s">
        <v>872</v>
      </c>
      <c r="C645" s="33"/>
      <c r="D645" s="34">
        <v>0</v>
      </c>
    </row>
    <row r="646" spans="1:4" x14ac:dyDescent="0.25">
      <c r="A646" s="35" t="s">
        <v>47</v>
      </c>
      <c r="B646" s="36"/>
      <c r="C646" s="37" t="s">
        <v>115</v>
      </c>
      <c r="D646" s="38"/>
    </row>
    <row r="647" spans="1:4" x14ac:dyDescent="0.25">
      <c r="A647" s="35" t="s">
        <v>47</v>
      </c>
      <c r="B647" s="36"/>
      <c r="C647" s="37" t="s">
        <v>115</v>
      </c>
      <c r="D647" s="38"/>
    </row>
    <row r="648" spans="1:4" x14ac:dyDescent="0.25">
      <c r="A648" s="35" t="s">
        <v>47</v>
      </c>
      <c r="B648" s="36"/>
      <c r="C648" s="39" t="s">
        <v>822</v>
      </c>
      <c r="D648" s="40">
        <v>0</v>
      </c>
    </row>
    <row r="649" spans="1:4" x14ac:dyDescent="0.25">
      <c r="A649" s="25" t="s">
        <v>819</v>
      </c>
      <c r="B649" s="32" t="s">
        <v>910</v>
      </c>
      <c r="C649" s="33"/>
      <c r="D649" s="34">
        <v>0</v>
      </c>
    </row>
    <row r="650" spans="1:4" x14ac:dyDescent="0.25">
      <c r="A650" s="35" t="s">
        <v>47</v>
      </c>
      <c r="B650" s="36"/>
      <c r="C650" s="37" t="s">
        <v>743</v>
      </c>
      <c r="D650" s="38">
        <v>0</v>
      </c>
    </row>
    <row r="651" spans="1:4" x14ac:dyDescent="0.25">
      <c r="A651" s="35" t="s">
        <v>47</v>
      </c>
      <c r="B651" s="36"/>
      <c r="C651" s="37" t="s">
        <v>743</v>
      </c>
      <c r="D651" s="38">
        <v>0</v>
      </c>
    </row>
    <row r="652" spans="1:4" x14ac:dyDescent="0.25">
      <c r="A652" s="35" t="s">
        <v>47</v>
      </c>
      <c r="B652" s="36"/>
      <c r="C652" s="39" t="s">
        <v>822</v>
      </c>
      <c r="D652" s="40">
        <v>0</v>
      </c>
    </row>
    <row r="653" spans="1:4" x14ac:dyDescent="0.25">
      <c r="A653" s="25" t="s">
        <v>819</v>
      </c>
      <c r="B653" s="32" t="s">
        <v>859</v>
      </c>
      <c r="C653" s="33" t="s">
        <v>860</v>
      </c>
      <c r="D653" s="34">
        <v>0</v>
      </c>
    </row>
    <row r="654" spans="1:4" x14ac:dyDescent="0.25">
      <c r="A654" s="35" t="s">
        <v>47</v>
      </c>
      <c r="B654" s="36"/>
      <c r="C654" s="37" t="s">
        <v>115</v>
      </c>
      <c r="D654" s="38"/>
    </row>
    <row r="655" spans="1:4" x14ac:dyDescent="0.25">
      <c r="A655" s="35" t="s">
        <v>47</v>
      </c>
      <c r="B655" s="36"/>
      <c r="C655" s="39" t="s">
        <v>822</v>
      </c>
      <c r="D655" s="40">
        <v>0</v>
      </c>
    </row>
    <row r="656" spans="1:4" x14ac:dyDescent="0.25">
      <c r="A656" s="25" t="s">
        <v>819</v>
      </c>
      <c r="B656" s="32" t="s">
        <v>866</v>
      </c>
      <c r="C656" s="33"/>
      <c r="D656" s="34">
        <v>0</v>
      </c>
    </row>
    <row r="657" spans="1:4" x14ac:dyDescent="0.25">
      <c r="A657" s="35" t="s">
        <v>47</v>
      </c>
      <c r="B657" s="36"/>
      <c r="C657" s="37" t="s">
        <v>115</v>
      </c>
      <c r="D657" s="38"/>
    </row>
    <row r="658" spans="1:4" x14ac:dyDescent="0.25">
      <c r="A658" s="35" t="s">
        <v>47</v>
      </c>
      <c r="B658" s="36"/>
      <c r="C658" s="37" t="s">
        <v>115</v>
      </c>
      <c r="D658" s="38"/>
    </row>
    <row r="659" spans="1:4" x14ac:dyDescent="0.25">
      <c r="A659" s="35" t="s">
        <v>47</v>
      </c>
      <c r="B659" s="36"/>
      <c r="C659" s="39" t="s">
        <v>822</v>
      </c>
      <c r="D659" s="40">
        <v>0</v>
      </c>
    </row>
    <row r="660" spans="1:4" x14ac:dyDescent="0.25">
      <c r="A660" s="25" t="s">
        <v>819</v>
      </c>
      <c r="B660" s="32" t="s">
        <v>913</v>
      </c>
      <c r="C660" s="33" t="s">
        <v>914</v>
      </c>
      <c r="D660" s="34">
        <v>2.4</v>
      </c>
    </row>
    <row r="661" spans="1:4" x14ac:dyDescent="0.25">
      <c r="A661" s="35" t="s">
        <v>47</v>
      </c>
      <c r="B661" s="36"/>
      <c r="C661" s="39" t="s">
        <v>915</v>
      </c>
      <c r="D661" s="40">
        <v>2.4</v>
      </c>
    </row>
    <row r="662" spans="1:4" x14ac:dyDescent="0.25">
      <c r="A662" s="25" t="s">
        <v>819</v>
      </c>
      <c r="B662" s="32" t="s">
        <v>934</v>
      </c>
      <c r="C662" s="33" t="s">
        <v>935</v>
      </c>
      <c r="D662" s="34">
        <v>0</v>
      </c>
    </row>
    <row r="663" spans="1:4" x14ac:dyDescent="0.25">
      <c r="A663" s="35" t="s">
        <v>47</v>
      </c>
      <c r="B663" s="36"/>
      <c r="C663" s="37" t="s">
        <v>115</v>
      </c>
      <c r="D663" s="38"/>
    </row>
    <row r="664" spans="1:4" x14ac:dyDescent="0.25">
      <c r="A664" s="35" t="s">
        <v>47</v>
      </c>
      <c r="B664" s="36"/>
      <c r="C664" s="37" t="s">
        <v>115</v>
      </c>
      <c r="D664" s="38"/>
    </row>
    <row r="665" spans="1:4" x14ac:dyDescent="0.25">
      <c r="A665" s="35" t="s">
        <v>47</v>
      </c>
      <c r="B665" s="36"/>
      <c r="C665" s="37" t="s">
        <v>115</v>
      </c>
      <c r="D665" s="38"/>
    </row>
    <row r="666" spans="1:4" x14ac:dyDescent="0.25">
      <c r="A666" s="35" t="s">
        <v>47</v>
      </c>
      <c r="B666" s="36"/>
      <c r="C666" s="37" t="s">
        <v>115</v>
      </c>
      <c r="D666" s="38"/>
    </row>
    <row r="667" spans="1:4" x14ac:dyDescent="0.25">
      <c r="A667" s="35" t="s">
        <v>47</v>
      </c>
      <c r="B667" s="36"/>
      <c r="C667" s="37" t="s">
        <v>115</v>
      </c>
      <c r="D667" s="38"/>
    </row>
    <row r="668" spans="1:4" x14ac:dyDescent="0.25">
      <c r="A668" s="35" t="s">
        <v>47</v>
      </c>
      <c r="B668" s="36"/>
      <c r="C668" s="37" t="s">
        <v>115</v>
      </c>
      <c r="D668" s="38"/>
    </row>
    <row r="669" spans="1:4" x14ac:dyDescent="0.25">
      <c r="A669" s="35" t="s">
        <v>47</v>
      </c>
      <c r="B669" s="36"/>
      <c r="C669" s="37" t="s">
        <v>115</v>
      </c>
      <c r="D669" s="38"/>
    </row>
    <row r="670" spans="1:4" x14ac:dyDescent="0.25">
      <c r="A670" s="35" t="s">
        <v>47</v>
      </c>
      <c r="B670" s="36"/>
      <c r="C670" s="39" t="s">
        <v>822</v>
      </c>
      <c r="D670" s="40">
        <v>0</v>
      </c>
    </row>
    <row r="671" spans="1:4" x14ac:dyDescent="0.25">
      <c r="A671" s="25" t="s">
        <v>819</v>
      </c>
      <c r="B671" s="32" t="s">
        <v>928</v>
      </c>
      <c r="C671" s="33"/>
      <c r="D671" s="34">
        <v>0</v>
      </c>
    </row>
    <row r="672" spans="1:4" x14ac:dyDescent="0.25">
      <c r="A672" s="35" t="s">
        <v>47</v>
      </c>
      <c r="B672" s="36"/>
      <c r="C672" s="37" t="s">
        <v>115</v>
      </c>
      <c r="D672" s="38"/>
    </row>
    <row r="673" spans="1:4" x14ac:dyDescent="0.25">
      <c r="A673" s="35" t="s">
        <v>47</v>
      </c>
      <c r="B673" s="36"/>
      <c r="C673" s="39" t="s">
        <v>822</v>
      </c>
      <c r="D673" s="40">
        <v>0</v>
      </c>
    </row>
    <row r="674" spans="1:4" x14ac:dyDescent="0.25">
      <c r="A674" s="25" t="s">
        <v>819</v>
      </c>
      <c r="B674" s="32" t="s">
        <v>852</v>
      </c>
      <c r="C674" s="33" t="s">
        <v>853</v>
      </c>
      <c r="D674" s="34">
        <v>20</v>
      </c>
    </row>
    <row r="675" spans="1:4" x14ac:dyDescent="0.25">
      <c r="A675" s="35" t="s">
        <v>47</v>
      </c>
      <c r="B675" s="36"/>
      <c r="C675" s="39" t="s">
        <v>854</v>
      </c>
      <c r="D675" s="40">
        <v>20</v>
      </c>
    </row>
    <row r="676" spans="1:4" x14ac:dyDescent="0.25">
      <c r="A676" s="25" t="s">
        <v>819</v>
      </c>
      <c r="B676" s="32" t="s">
        <v>964</v>
      </c>
      <c r="C676" s="33"/>
      <c r="D676" s="34">
        <v>283.16000000000003</v>
      </c>
    </row>
    <row r="677" spans="1:4" x14ac:dyDescent="0.25">
      <c r="A677" s="35" t="s">
        <v>47</v>
      </c>
      <c r="B677" s="36"/>
      <c r="C677" s="37" t="s">
        <v>844</v>
      </c>
      <c r="D677" s="38">
        <v>283.16000000000003</v>
      </c>
    </row>
    <row r="678" spans="1:4" x14ac:dyDescent="0.25">
      <c r="A678" s="35" t="s">
        <v>47</v>
      </c>
      <c r="B678" s="36"/>
      <c r="C678" s="39" t="s">
        <v>822</v>
      </c>
      <c r="D678" s="40">
        <v>283.16000000000003</v>
      </c>
    </row>
    <row r="679" spans="1:4" x14ac:dyDescent="0.25">
      <c r="A679" s="25" t="s">
        <v>829</v>
      </c>
      <c r="B679" s="41" t="s">
        <v>679</v>
      </c>
      <c r="C679" s="33"/>
      <c r="D679" s="34">
        <v>3</v>
      </c>
    </row>
    <row r="680" spans="1:4" x14ac:dyDescent="0.25">
      <c r="A680" s="35" t="s">
        <v>47</v>
      </c>
      <c r="B680" s="36"/>
      <c r="C680" s="37" t="s">
        <v>900</v>
      </c>
      <c r="D680" s="38">
        <v>3</v>
      </c>
    </row>
    <row r="681" spans="1:4" x14ac:dyDescent="0.25">
      <c r="A681" s="35" t="s">
        <v>47</v>
      </c>
      <c r="B681" s="36"/>
      <c r="C681" s="39" t="s">
        <v>822</v>
      </c>
      <c r="D681" s="40">
        <v>3</v>
      </c>
    </row>
    <row r="682" spans="1:4" x14ac:dyDescent="0.25">
      <c r="A682" s="25" t="s">
        <v>819</v>
      </c>
      <c r="B682" s="32" t="s">
        <v>568</v>
      </c>
      <c r="C682" s="33"/>
      <c r="D682" s="34">
        <v>0</v>
      </c>
    </row>
    <row r="683" spans="1:4" x14ac:dyDescent="0.25">
      <c r="A683" s="35" t="s">
        <v>47</v>
      </c>
      <c r="B683" s="36"/>
      <c r="C683" s="39" t="s">
        <v>115</v>
      </c>
      <c r="D683" s="40"/>
    </row>
    <row r="684" spans="1:4" x14ac:dyDescent="0.25">
      <c r="A684" s="25" t="s">
        <v>819</v>
      </c>
      <c r="B684" s="32" t="s">
        <v>895</v>
      </c>
      <c r="C684" s="33" t="s">
        <v>896</v>
      </c>
      <c r="D684" s="34">
        <v>0.8</v>
      </c>
    </row>
    <row r="685" spans="1:4" x14ac:dyDescent="0.25">
      <c r="A685" s="35" t="s">
        <v>47</v>
      </c>
      <c r="B685" s="36"/>
      <c r="C685" s="39" t="s">
        <v>897</v>
      </c>
      <c r="D685" s="40">
        <v>0.8</v>
      </c>
    </row>
    <row r="686" spans="1:4" x14ac:dyDescent="0.25">
      <c r="A686" s="25" t="s">
        <v>819</v>
      </c>
      <c r="B686" s="32" t="s">
        <v>911</v>
      </c>
      <c r="C686" s="33"/>
      <c r="D686" s="34">
        <v>0</v>
      </c>
    </row>
    <row r="687" spans="1:4" x14ac:dyDescent="0.25">
      <c r="A687" s="35" t="s">
        <v>47</v>
      </c>
      <c r="B687" s="36"/>
      <c r="C687" s="37" t="s">
        <v>115</v>
      </c>
      <c r="D687" s="38"/>
    </row>
    <row r="688" spans="1:4" x14ac:dyDescent="0.25">
      <c r="A688" s="35" t="s">
        <v>47</v>
      </c>
      <c r="B688" s="36"/>
      <c r="C688" s="37" t="s">
        <v>115</v>
      </c>
      <c r="D688" s="38"/>
    </row>
    <row r="689" spans="1:4" x14ac:dyDescent="0.25">
      <c r="A689" s="35" t="s">
        <v>47</v>
      </c>
      <c r="B689" s="36"/>
      <c r="C689" s="37" t="s">
        <v>115</v>
      </c>
      <c r="D689" s="38"/>
    </row>
    <row r="690" spans="1:4" x14ac:dyDescent="0.25">
      <c r="A690" s="35" t="s">
        <v>47</v>
      </c>
      <c r="B690" s="36"/>
      <c r="C690" s="37" t="s">
        <v>115</v>
      </c>
      <c r="D690" s="38"/>
    </row>
    <row r="691" spans="1:4" x14ac:dyDescent="0.25">
      <c r="A691" s="35" t="s">
        <v>47</v>
      </c>
      <c r="B691" s="36"/>
      <c r="C691" s="37" t="s">
        <v>115</v>
      </c>
      <c r="D691" s="38"/>
    </row>
    <row r="692" spans="1:4" x14ac:dyDescent="0.25">
      <c r="A692" s="35" t="s">
        <v>47</v>
      </c>
      <c r="B692" s="36"/>
      <c r="C692" s="37" t="s">
        <v>115</v>
      </c>
      <c r="D692" s="38"/>
    </row>
    <row r="693" spans="1:4" x14ac:dyDescent="0.25">
      <c r="A693" s="35" t="s">
        <v>47</v>
      </c>
      <c r="B693" s="36"/>
      <c r="C693" s="37" t="s">
        <v>115</v>
      </c>
      <c r="D693" s="38"/>
    </row>
    <row r="694" spans="1:4" x14ac:dyDescent="0.25">
      <c r="A694" s="35" t="s">
        <v>47</v>
      </c>
      <c r="B694" s="36"/>
      <c r="C694" s="39" t="s">
        <v>822</v>
      </c>
      <c r="D694" s="40">
        <v>0</v>
      </c>
    </row>
    <row r="695" spans="1:4" x14ac:dyDescent="0.25">
      <c r="A695" s="25" t="s">
        <v>819</v>
      </c>
      <c r="B695" s="32" t="s">
        <v>938</v>
      </c>
      <c r="C695" s="33"/>
      <c r="D695" s="34">
        <v>218.55</v>
      </c>
    </row>
    <row r="696" spans="1:4" x14ac:dyDescent="0.25">
      <c r="A696" s="35" t="s">
        <v>47</v>
      </c>
      <c r="B696" s="36"/>
      <c r="C696" s="37" t="s">
        <v>830</v>
      </c>
      <c r="D696" s="38">
        <v>218.55</v>
      </c>
    </row>
    <row r="697" spans="1:4" x14ac:dyDescent="0.25">
      <c r="A697" s="35" t="s">
        <v>47</v>
      </c>
      <c r="B697" s="36"/>
      <c r="C697" s="39" t="s">
        <v>822</v>
      </c>
      <c r="D697" s="40">
        <v>218.55</v>
      </c>
    </row>
    <row r="698" spans="1:4" x14ac:dyDescent="0.25">
      <c r="A698" s="25" t="s">
        <v>819</v>
      </c>
      <c r="B698" s="32" t="s">
        <v>893</v>
      </c>
      <c r="C698" s="33" t="s">
        <v>894</v>
      </c>
      <c r="D698" s="34">
        <v>0</v>
      </c>
    </row>
    <row r="699" spans="1:4" x14ac:dyDescent="0.25">
      <c r="A699" s="35" t="s">
        <v>47</v>
      </c>
      <c r="B699" s="36"/>
      <c r="C699" s="37" t="s">
        <v>115</v>
      </c>
      <c r="D699" s="38"/>
    </row>
    <row r="700" spans="1:4" x14ac:dyDescent="0.25">
      <c r="A700" s="35" t="s">
        <v>47</v>
      </c>
      <c r="B700" s="36"/>
      <c r="C700" s="39" t="s">
        <v>822</v>
      </c>
      <c r="D700" s="40">
        <v>0</v>
      </c>
    </row>
    <row r="701" spans="1:4" x14ac:dyDescent="0.25">
      <c r="A701" s="25" t="s">
        <v>819</v>
      </c>
      <c r="B701" s="32" t="s">
        <v>868</v>
      </c>
      <c r="C701" s="33"/>
      <c r="D701" s="34">
        <v>0</v>
      </c>
    </row>
    <row r="702" spans="1:4" x14ac:dyDescent="0.25">
      <c r="A702" s="35" t="s">
        <v>47</v>
      </c>
      <c r="B702" s="36"/>
      <c r="C702" s="37" t="s">
        <v>115</v>
      </c>
      <c r="D702" s="38"/>
    </row>
    <row r="703" spans="1:4" x14ac:dyDescent="0.25">
      <c r="A703" s="35" t="s">
        <v>47</v>
      </c>
      <c r="B703" s="36"/>
      <c r="C703" s="37" t="s">
        <v>115</v>
      </c>
      <c r="D703" s="38"/>
    </row>
    <row r="704" spans="1:4" x14ac:dyDescent="0.25">
      <c r="A704" s="35" t="s">
        <v>47</v>
      </c>
      <c r="B704" s="36"/>
      <c r="C704" s="39" t="s">
        <v>822</v>
      </c>
      <c r="D704" s="40">
        <v>0</v>
      </c>
    </row>
    <row r="705" spans="1:4" x14ac:dyDescent="0.25">
      <c r="A705" s="25" t="s">
        <v>819</v>
      </c>
      <c r="B705" s="32" t="s">
        <v>904</v>
      </c>
      <c r="C705" s="33"/>
      <c r="D705" s="34">
        <v>0</v>
      </c>
    </row>
    <row r="706" spans="1:4" x14ac:dyDescent="0.25">
      <c r="A706" s="35" t="s">
        <v>47</v>
      </c>
      <c r="B706" s="36"/>
      <c r="C706" s="37" t="s">
        <v>115</v>
      </c>
      <c r="D706" s="38"/>
    </row>
    <row r="707" spans="1:4" x14ac:dyDescent="0.25">
      <c r="A707" s="35" t="s">
        <v>47</v>
      </c>
      <c r="B707" s="36"/>
      <c r="C707" s="39" t="s">
        <v>822</v>
      </c>
      <c r="D707" s="40">
        <v>0</v>
      </c>
    </row>
    <row r="708" spans="1:4" x14ac:dyDescent="0.25">
      <c r="A708" s="25" t="s">
        <v>819</v>
      </c>
      <c r="B708" s="32" t="s">
        <v>824</v>
      </c>
      <c r="C708" s="33"/>
      <c r="D708" s="34">
        <v>0</v>
      </c>
    </row>
    <row r="709" spans="1:4" x14ac:dyDescent="0.25">
      <c r="A709" s="35" t="s">
        <v>47</v>
      </c>
      <c r="B709" s="36"/>
      <c r="C709" s="37" t="s">
        <v>115</v>
      </c>
      <c r="D709" s="38"/>
    </row>
    <row r="710" spans="1:4" x14ac:dyDescent="0.25">
      <c r="A710" s="35" t="s">
        <v>47</v>
      </c>
      <c r="B710" s="36"/>
      <c r="C710" s="37" t="s">
        <v>115</v>
      </c>
      <c r="D710" s="38"/>
    </row>
    <row r="711" spans="1:4" x14ac:dyDescent="0.25">
      <c r="A711" s="35" t="s">
        <v>47</v>
      </c>
      <c r="B711" s="36"/>
      <c r="C711" s="39" t="s">
        <v>822</v>
      </c>
      <c r="D711" s="40">
        <v>0</v>
      </c>
    </row>
    <row r="712" spans="1:4" x14ac:dyDescent="0.25">
      <c r="A712" s="25" t="s">
        <v>819</v>
      </c>
      <c r="B712" s="32" t="s">
        <v>555</v>
      </c>
      <c r="C712" s="33"/>
      <c r="D712" s="34">
        <v>0</v>
      </c>
    </row>
    <row r="713" spans="1:4" x14ac:dyDescent="0.25">
      <c r="A713" s="35" t="s">
        <v>47</v>
      </c>
      <c r="B713" s="36"/>
      <c r="C713" s="37" t="s">
        <v>115</v>
      </c>
      <c r="D713" s="38"/>
    </row>
    <row r="714" spans="1:4" x14ac:dyDescent="0.25">
      <c r="A714" s="35" t="s">
        <v>47</v>
      </c>
      <c r="B714" s="36"/>
      <c r="C714" s="39" t="s">
        <v>822</v>
      </c>
      <c r="D714" s="40">
        <v>0</v>
      </c>
    </row>
    <row r="715" spans="1:4" x14ac:dyDescent="0.25">
      <c r="A715" s="25" t="s">
        <v>819</v>
      </c>
      <c r="B715" s="32" t="s">
        <v>950</v>
      </c>
      <c r="C715" s="33" t="s">
        <v>837</v>
      </c>
      <c r="D715" s="34">
        <v>5.3</v>
      </c>
    </row>
    <row r="716" spans="1:4" x14ac:dyDescent="0.25">
      <c r="A716" s="35" t="s">
        <v>47</v>
      </c>
      <c r="B716" s="36"/>
      <c r="C716" s="37" t="s">
        <v>838</v>
      </c>
      <c r="D716" s="38">
        <v>5.3</v>
      </c>
    </row>
    <row r="717" spans="1:4" x14ac:dyDescent="0.25">
      <c r="A717" s="35" t="s">
        <v>47</v>
      </c>
      <c r="B717" s="36"/>
      <c r="C717" s="39" t="s">
        <v>822</v>
      </c>
      <c r="D717" s="40">
        <v>5.3</v>
      </c>
    </row>
    <row r="718" spans="1:4" x14ac:dyDescent="0.25">
      <c r="A718" s="25" t="s">
        <v>819</v>
      </c>
      <c r="B718" s="32" t="s">
        <v>245</v>
      </c>
      <c r="C718" s="33"/>
      <c r="D718" s="34">
        <v>65.08</v>
      </c>
    </row>
    <row r="719" spans="1:4" x14ac:dyDescent="0.25">
      <c r="A719" s="35" t="s">
        <v>47</v>
      </c>
      <c r="B719" s="36"/>
      <c r="C719" s="37" t="s">
        <v>847</v>
      </c>
      <c r="D719" s="38">
        <v>65.08</v>
      </c>
    </row>
    <row r="720" spans="1:4" x14ac:dyDescent="0.25">
      <c r="A720" s="35" t="s">
        <v>47</v>
      </c>
      <c r="B720" s="36"/>
      <c r="C720" s="39" t="s">
        <v>822</v>
      </c>
      <c r="D720" s="40">
        <v>65.08</v>
      </c>
    </row>
    <row r="721" spans="1:4" x14ac:dyDescent="0.25">
      <c r="A721" s="25" t="s">
        <v>819</v>
      </c>
      <c r="B721" s="32" t="s">
        <v>924</v>
      </c>
      <c r="C721" s="33" t="s">
        <v>925</v>
      </c>
      <c r="D721" s="34">
        <v>0</v>
      </c>
    </row>
    <row r="722" spans="1:4" x14ac:dyDescent="0.25">
      <c r="A722" s="35" t="s">
        <v>47</v>
      </c>
      <c r="B722" s="36"/>
      <c r="C722" s="37" t="s">
        <v>115</v>
      </c>
      <c r="D722" s="38"/>
    </row>
    <row r="723" spans="1:4" x14ac:dyDescent="0.25">
      <c r="A723" s="35" t="s">
        <v>47</v>
      </c>
      <c r="B723" s="36"/>
      <c r="C723" s="37" t="s">
        <v>115</v>
      </c>
      <c r="D723" s="38"/>
    </row>
    <row r="724" spans="1:4" x14ac:dyDescent="0.25">
      <c r="A724" s="35" t="s">
        <v>47</v>
      </c>
      <c r="B724" s="36"/>
      <c r="C724" s="39" t="s">
        <v>822</v>
      </c>
      <c r="D724" s="40">
        <v>0</v>
      </c>
    </row>
    <row r="725" spans="1:4" x14ac:dyDescent="0.25">
      <c r="A725" s="25" t="s">
        <v>819</v>
      </c>
      <c r="B725" s="32" t="s">
        <v>861</v>
      </c>
      <c r="C725" s="33"/>
      <c r="D725" s="34">
        <v>0</v>
      </c>
    </row>
    <row r="726" spans="1:4" x14ac:dyDescent="0.25">
      <c r="A726" s="35" t="s">
        <v>47</v>
      </c>
      <c r="B726" s="36"/>
      <c r="C726" s="37" t="s">
        <v>115</v>
      </c>
      <c r="D726" s="38"/>
    </row>
    <row r="727" spans="1:4" x14ac:dyDescent="0.25">
      <c r="A727" s="35" t="s">
        <v>47</v>
      </c>
      <c r="B727" s="36"/>
      <c r="C727" s="37" t="s">
        <v>115</v>
      </c>
      <c r="D727" s="38"/>
    </row>
    <row r="728" spans="1:4" x14ac:dyDescent="0.25">
      <c r="A728" s="35" t="s">
        <v>47</v>
      </c>
      <c r="B728" s="36"/>
      <c r="C728" s="39" t="s">
        <v>822</v>
      </c>
      <c r="D728" s="40">
        <v>0</v>
      </c>
    </row>
    <row r="729" spans="1:4" x14ac:dyDescent="0.25">
      <c r="A729" s="25" t="s">
        <v>819</v>
      </c>
      <c r="B729" s="32" t="s">
        <v>865</v>
      </c>
      <c r="C729" s="33"/>
      <c r="D729" s="34">
        <v>0</v>
      </c>
    </row>
    <row r="730" spans="1:4" x14ac:dyDescent="0.25">
      <c r="A730" s="35" t="s">
        <v>47</v>
      </c>
      <c r="B730" s="36"/>
      <c r="C730" s="37" t="s">
        <v>115</v>
      </c>
      <c r="D730" s="38"/>
    </row>
    <row r="731" spans="1:4" x14ac:dyDescent="0.25">
      <c r="A731" s="35" t="s">
        <v>47</v>
      </c>
      <c r="B731" s="36"/>
      <c r="C731" s="39" t="s">
        <v>822</v>
      </c>
      <c r="D731" s="40">
        <v>0</v>
      </c>
    </row>
    <row r="732" spans="1:4" x14ac:dyDescent="0.25">
      <c r="A732" s="25" t="s">
        <v>819</v>
      </c>
      <c r="B732" s="32" t="s">
        <v>965</v>
      </c>
      <c r="C732" s="33"/>
      <c r="D732" s="34">
        <v>123.19</v>
      </c>
    </row>
    <row r="733" spans="1:4" x14ac:dyDescent="0.25">
      <c r="A733" s="35" t="s">
        <v>47</v>
      </c>
      <c r="B733" s="36"/>
      <c r="C733" s="37" t="s">
        <v>933</v>
      </c>
      <c r="D733" s="38">
        <v>123.19</v>
      </c>
    </row>
    <row r="734" spans="1:4" x14ac:dyDescent="0.25">
      <c r="A734" s="35" t="s">
        <v>47</v>
      </c>
      <c r="B734" s="36"/>
      <c r="C734" s="39" t="s">
        <v>822</v>
      </c>
      <c r="D734" s="40">
        <v>123.19</v>
      </c>
    </row>
    <row r="735" spans="1:4" x14ac:dyDescent="0.25">
      <c r="A735" s="25" t="s">
        <v>819</v>
      </c>
      <c r="B735" s="32" t="s">
        <v>906</v>
      </c>
      <c r="C735" s="33" t="s">
        <v>907</v>
      </c>
      <c r="D735" s="34">
        <v>0</v>
      </c>
    </row>
    <row r="736" spans="1:4" x14ac:dyDescent="0.25">
      <c r="A736" s="35" t="s">
        <v>47</v>
      </c>
      <c r="B736" s="36"/>
      <c r="C736" s="37" t="s">
        <v>115</v>
      </c>
      <c r="D736" s="38"/>
    </row>
    <row r="737" spans="1:4" x14ac:dyDescent="0.25">
      <c r="A737" s="35" t="s">
        <v>47</v>
      </c>
      <c r="B737" s="36"/>
      <c r="C737" s="39" t="s">
        <v>822</v>
      </c>
      <c r="D737" s="40">
        <v>0</v>
      </c>
    </row>
    <row r="738" spans="1:4" x14ac:dyDescent="0.25">
      <c r="A738" s="25" t="s">
        <v>819</v>
      </c>
      <c r="B738" s="32" t="s">
        <v>820</v>
      </c>
      <c r="C738" s="33" t="s">
        <v>821</v>
      </c>
      <c r="D738" s="34">
        <v>0</v>
      </c>
    </row>
    <row r="739" spans="1:4" x14ac:dyDescent="0.25">
      <c r="A739" s="35" t="s">
        <v>47</v>
      </c>
      <c r="B739" s="36"/>
      <c r="C739" s="37" t="s">
        <v>115</v>
      </c>
      <c r="D739" s="38"/>
    </row>
    <row r="740" spans="1:4" x14ac:dyDescent="0.25">
      <c r="A740" s="35" t="s">
        <v>47</v>
      </c>
      <c r="B740" s="36"/>
      <c r="C740" s="37" t="s">
        <v>115</v>
      </c>
      <c r="D740" s="38"/>
    </row>
    <row r="741" spans="1:4" x14ac:dyDescent="0.25">
      <c r="A741" s="35" t="s">
        <v>47</v>
      </c>
      <c r="B741" s="36"/>
      <c r="C741" s="39" t="s">
        <v>822</v>
      </c>
      <c r="D741" s="40">
        <v>0</v>
      </c>
    </row>
    <row r="742" spans="1:4" x14ac:dyDescent="0.25">
      <c r="A742" s="25" t="s">
        <v>819</v>
      </c>
      <c r="B742" s="32" t="s">
        <v>936</v>
      </c>
      <c r="C742" s="33"/>
      <c r="D742" s="34">
        <v>0</v>
      </c>
    </row>
    <row r="743" spans="1:4" x14ac:dyDescent="0.25">
      <c r="A743" s="35" t="s">
        <v>47</v>
      </c>
      <c r="B743" s="36"/>
      <c r="C743" s="37" t="s">
        <v>115</v>
      </c>
      <c r="D743" s="38"/>
    </row>
    <row r="744" spans="1:4" x14ac:dyDescent="0.25">
      <c r="A744" s="35" t="s">
        <v>47</v>
      </c>
      <c r="B744" s="36"/>
      <c r="C744" s="39" t="s">
        <v>822</v>
      </c>
      <c r="D744" s="40">
        <v>0</v>
      </c>
    </row>
    <row r="745" spans="1:4" x14ac:dyDescent="0.25">
      <c r="A745" s="25" t="s">
        <v>819</v>
      </c>
      <c r="B745" s="32" t="s">
        <v>932</v>
      </c>
      <c r="C745" s="33"/>
      <c r="D745" s="34">
        <v>0</v>
      </c>
    </row>
    <row r="746" spans="1:4" x14ac:dyDescent="0.25">
      <c r="A746" s="35" t="s">
        <v>47</v>
      </c>
      <c r="B746" s="36"/>
      <c r="C746" s="37" t="s">
        <v>743</v>
      </c>
      <c r="D746" s="38">
        <v>0</v>
      </c>
    </row>
    <row r="747" spans="1:4" x14ac:dyDescent="0.25">
      <c r="A747" s="35" t="s">
        <v>47</v>
      </c>
      <c r="B747" s="36"/>
      <c r="C747" s="37" t="s">
        <v>743</v>
      </c>
      <c r="D747" s="38">
        <v>0</v>
      </c>
    </row>
    <row r="748" spans="1:4" x14ac:dyDescent="0.25">
      <c r="A748" s="35" t="s">
        <v>47</v>
      </c>
      <c r="B748" s="36"/>
      <c r="C748" s="39" t="s">
        <v>822</v>
      </c>
      <c r="D748" s="40">
        <v>0</v>
      </c>
    </row>
    <row r="749" spans="1:4" x14ac:dyDescent="0.25">
      <c r="A749" s="25" t="s">
        <v>819</v>
      </c>
      <c r="B749" s="32" t="s">
        <v>450</v>
      </c>
      <c r="C749" s="33" t="s">
        <v>857</v>
      </c>
      <c r="D749" s="34">
        <v>2</v>
      </c>
    </row>
    <row r="750" spans="1:4" x14ac:dyDescent="0.25">
      <c r="A750" s="35" t="s">
        <v>47</v>
      </c>
      <c r="B750" s="36"/>
      <c r="C750" s="37" t="s">
        <v>858</v>
      </c>
      <c r="D750" s="38">
        <v>2</v>
      </c>
    </row>
    <row r="751" spans="1:4" x14ac:dyDescent="0.25">
      <c r="A751" s="35" t="s">
        <v>47</v>
      </c>
      <c r="B751" s="36"/>
      <c r="C751" s="39" t="s">
        <v>822</v>
      </c>
      <c r="D751" s="40">
        <v>2</v>
      </c>
    </row>
    <row r="752" spans="1:4" x14ac:dyDescent="0.25">
      <c r="A752" s="25" t="s">
        <v>819</v>
      </c>
      <c r="B752" s="32" t="s">
        <v>949</v>
      </c>
      <c r="C752" s="33"/>
      <c r="D752" s="34">
        <v>4.8</v>
      </c>
    </row>
    <row r="753" spans="1:4" x14ac:dyDescent="0.25">
      <c r="A753" s="35" t="s">
        <v>47</v>
      </c>
      <c r="B753" s="36"/>
      <c r="C753" s="37" t="s">
        <v>862</v>
      </c>
      <c r="D753" s="38">
        <v>4.8</v>
      </c>
    </row>
    <row r="754" spans="1:4" x14ac:dyDescent="0.25">
      <c r="A754" s="35" t="s">
        <v>47</v>
      </c>
      <c r="B754" s="36"/>
      <c r="C754" s="39" t="s">
        <v>822</v>
      </c>
      <c r="D754" s="40">
        <v>4.8</v>
      </c>
    </row>
    <row r="755" spans="1:4" x14ac:dyDescent="0.25">
      <c r="A755" s="25" t="s">
        <v>819</v>
      </c>
      <c r="B755" s="32" t="s">
        <v>881</v>
      </c>
      <c r="C755" s="33"/>
      <c r="D755" s="34">
        <v>0</v>
      </c>
    </row>
    <row r="756" spans="1:4" x14ac:dyDescent="0.25">
      <c r="A756" s="35" t="s">
        <v>47</v>
      </c>
      <c r="B756" s="36"/>
      <c r="C756" s="37" t="s">
        <v>115</v>
      </c>
      <c r="D756" s="38"/>
    </row>
    <row r="757" spans="1:4" x14ac:dyDescent="0.25">
      <c r="A757" s="35" t="s">
        <v>47</v>
      </c>
      <c r="B757" s="36"/>
      <c r="C757" s="39" t="s">
        <v>822</v>
      </c>
      <c r="D757" s="40">
        <v>0</v>
      </c>
    </row>
    <row r="758" spans="1:4" x14ac:dyDescent="0.25">
      <c r="A758" s="25" t="s">
        <v>819</v>
      </c>
      <c r="B758" s="32" t="s">
        <v>901</v>
      </c>
      <c r="C758" s="33"/>
      <c r="D758" s="34">
        <v>0</v>
      </c>
    </row>
    <row r="759" spans="1:4" x14ac:dyDescent="0.25">
      <c r="A759" s="35" t="s">
        <v>47</v>
      </c>
      <c r="B759" s="36"/>
      <c r="C759" s="37" t="s">
        <v>115</v>
      </c>
      <c r="D759" s="38"/>
    </row>
    <row r="760" spans="1:4" x14ac:dyDescent="0.25">
      <c r="A760" s="35" t="s">
        <v>47</v>
      </c>
      <c r="B760" s="36"/>
      <c r="C760" s="37" t="s">
        <v>115</v>
      </c>
      <c r="D760" s="38"/>
    </row>
    <row r="761" spans="1:4" x14ac:dyDescent="0.25">
      <c r="A761" s="35" t="s">
        <v>47</v>
      </c>
      <c r="B761" s="36"/>
      <c r="C761" s="39" t="s">
        <v>822</v>
      </c>
      <c r="D761" s="40">
        <v>0</v>
      </c>
    </row>
    <row r="762" spans="1:4" x14ac:dyDescent="0.25">
      <c r="A762" s="25" t="s">
        <v>819</v>
      </c>
      <c r="B762" s="32" t="s">
        <v>855</v>
      </c>
      <c r="C762" s="33" t="s">
        <v>856</v>
      </c>
      <c r="D762" s="34">
        <v>0</v>
      </c>
    </row>
    <row r="763" spans="1:4" x14ac:dyDescent="0.25">
      <c r="A763" s="35" t="s">
        <v>47</v>
      </c>
      <c r="B763" s="36"/>
      <c r="C763" s="37" t="s">
        <v>115</v>
      </c>
      <c r="D763" s="38"/>
    </row>
    <row r="764" spans="1:4" x14ac:dyDescent="0.25">
      <c r="A764" s="35" t="s">
        <v>47</v>
      </c>
      <c r="B764" s="36"/>
      <c r="C764" s="37" t="s">
        <v>115</v>
      </c>
      <c r="D764" s="38"/>
    </row>
    <row r="765" spans="1:4" x14ac:dyDescent="0.25">
      <c r="A765" s="35" t="s">
        <v>47</v>
      </c>
      <c r="B765" s="36"/>
      <c r="C765" s="39" t="s">
        <v>822</v>
      </c>
      <c r="D765" s="40">
        <v>0</v>
      </c>
    </row>
    <row r="766" spans="1:4" x14ac:dyDescent="0.25">
      <c r="A766" s="25" t="s">
        <v>819</v>
      </c>
      <c r="B766" s="32" t="s">
        <v>966</v>
      </c>
      <c r="C766" s="33"/>
      <c r="D766" s="34">
        <v>40.549999999999997</v>
      </c>
    </row>
    <row r="767" spans="1:4" x14ac:dyDescent="0.25">
      <c r="A767" s="35" t="s">
        <v>47</v>
      </c>
      <c r="B767" s="36"/>
      <c r="C767" s="37" t="s">
        <v>922</v>
      </c>
      <c r="D767" s="38">
        <v>15.206</v>
      </c>
    </row>
    <row r="768" spans="1:4" x14ac:dyDescent="0.25">
      <c r="A768" s="35" t="s">
        <v>47</v>
      </c>
      <c r="B768" s="36"/>
      <c r="C768" s="37" t="s">
        <v>923</v>
      </c>
      <c r="D768" s="38">
        <v>25.344000000000001</v>
      </c>
    </row>
    <row r="769" spans="1:4" x14ac:dyDescent="0.25">
      <c r="A769" s="35" t="s">
        <v>47</v>
      </c>
      <c r="B769" s="36"/>
      <c r="C769" s="39" t="s">
        <v>822</v>
      </c>
      <c r="D769" s="40">
        <v>40.549999999999997</v>
      </c>
    </row>
    <row r="770" spans="1:4" x14ac:dyDescent="0.25">
      <c r="A770" s="25" t="s">
        <v>819</v>
      </c>
      <c r="B770" s="32" t="s">
        <v>835</v>
      </c>
      <c r="C770" s="33"/>
      <c r="D770" s="34">
        <v>0</v>
      </c>
    </row>
    <row r="771" spans="1:4" x14ac:dyDescent="0.25">
      <c r="A771" s="35" t="s">
        <v>47</v>
      </c>
      <c r="B771" s="36"/>
      <c r="C771" s="37" t="s">
        <v>115</v>
      </c>
      <c r="D771" s="38"/>
    </row>
    <row r="772" spans="1:4" x14ac:dyDescent="0.25">
      <c r="A772" s="35" t="s">
        <v>47</v>
      </c>
      <c r="B772" s="36"/>
      <c r="C772" s="39" t="s">
        <v>822</v>
      </c>
      <c r="D772" s="40">
        <v>0</v>
      </c>
    </row>
    <row r="773" spans="1:4" x14ac:dyDescent="0.25">
      <c r="A773" s="25" t="s">
        <v>819</v>
      </c>
      <c r="B773" s="32" t="s">
        <v>825</v>
      </c>
      <c r="C773" s="33"/>
      <c r="D773" s="34">
        <v>0</v>
      </c>
    </row>
    <row r="774" spans="1:4" x14ac:dyDescent="0.25">
      <c r="A774" s="35" t="s">
        <v>47</v>
      </c>
      <c r="B774" s="36"/>
      <c r="C774" s="37" t="s">
        <v>115</v>
      </c>
      <c r="D774" s="38"/>
    </row>
    <row r="775" spans="1:4" x14ac:dyDescent="0.25">
      <c r="A775" s="35" t="s">
        <v>47</v>
      </c>
      <c r="B775" s="36"/>
      <c r="C775" s="39" t="s">
        <v>822</v>
      </c>
      <c r="D775" s="40">
        <v>0</v>
      </c>
    </row>
    <row r="776" spans="1:4" x14ac:dyDescent="0.25">
      <c r="A776" s="25" t="s">
        <v>819</v>
      </c>
      <c r="B776" s="32" t="s">
        <v>885</v>
      </c>
      <c r="C776" s="33"/>
      <c r="D776" s="34">
        <v>0</v>
      </c>
    </row>
    <row r="777" spans="1:4" x14ac:dyDescent="0.25">
      <c r="A777" s="35" t="s">
        <v>47</v>
      </c>
      <c r="B777" s="36"/>
      <c r="C777" s="37" t="s">
        <v>115</v>
      </c>
      <c r="D777" s="38"/>
    </row>
    <row r="778" spans="1:4" x14ac:dyDescent="0.25">
      <c r="A778" s="35" t="s">
        <v>47</v>
      </c>
      <c r="B778" s="36"/>
      <c r="C778" s="37" t="s">
        <v>743</v>
      </c>
      <c r="D778" s="38">
        <v>0</v>
      </c>
    </row>
    <row r="779" spans="1:4" x14ac:dyDescent="0.25">
      <c r="A779" s="35" t="s">
        <v>47</v>
      </c>
      <c r="B779" s="36"/>
      <c r="C779" s="37" t="s">
        <v>115</v>
      </c>
      <c r="D779" s="38"/>
    </row>
    <row r="780" spans="1:4" x14ac:dyDescent="0.25">
      <c r="A780" s="35" t="s">
        <v>47</v>
      </c>
      <c r="B780" s="36"/>
      <c r="C780" s="39" t="s">
        <v>822</v>
      </c>
      <c r="D780" s="40">
        <v>0</v>
      </c>
    </row>
    <row r="781" spans="1:4" x14ac:dyDescent="0.25">
      <c r="A781" s="25" t="s">
        <v>819</v>
      </c>
      <c r="B781" s="32" t="s">
        <v>952</v>
      </c>
      <c r="C781" s="33"/>
      <c r="D781" s="34">
        <v>5</v>
      </c>
    </row>
    <row r="782" spans="1:4" x14ac:dyDescent="0.25">
      <c r="A782" s="35" t="s">
        <v>47</v>
      </c>
      <c r="B782" s="36"/>
      <c r="C782" s="37" t="s">
        <v>299</v>
      </c>
      <c r="D782" s="38">
        <v>5</v>
      </c>
    </row>
    <row r="783" spans="1:4" x14ac:dyDescent="0.25">
      <c r="A783" s="35" t="s">
        <v>47</v>
      </c>
      <c r="B783" s="36"/>
      <c r="C783" s="39" t="s">
        <v>822</v>
      </c>
      <c r="D783" s="40">
        <v>5</v>
      </c>
    </row>
    <row r="784" spans="1:4" x14ac:dyDescent="0.25">
      <c r="A784" s="25" t="s">
        <v>819</v>
      </c>
      <c r="B784" s="32" t="s">
        <v>850</v>
      </c>
      <c r="C784" s="33"/>
      <c r="D784" s="34">
        <v>0</v>
      </c>
    </row>
    <row r="785" spans="1:4" x14ac:dyDescent="0.25">
      <c r="A785" s="35" t="s">
        <v>47</v>
      </c>
      <c r="B785" s="36"/>
      <c r="C785" s="37" t="s">
        <v>115</v>
      </c>
      <c r="D785" s="38"/>
    </row>
    <row r="786" spans="1:4" x14ac:dyDescent="0.25">
      <c r="A786" s="35" t="s">
        <v>47</v>
      </c>
      <c r="B786" s="36"/>
      <c r="C786" s="37" t="s">
        <v>115</v>
      </c>
      <c r="D786" s="38"/>
    </row>
    <row r="787" spans="1:4" x14ac:dyDescent="0.25">
      <c r="A787" s="35" t="s">
        <v>47</v>
      </c>
      <c r="B787" s="36"/>
      <c r="C787" s="39" t="s">
        <v>822</v>
      </c>
      <c r="D787" s="40">
        <v>0</v>
      </c>
    </row>
    <row r="788" spans="1:4" x14ac:dyDescent="0.25">
      <c r="A788" s="25" t="s">
        <v>819</v>
      </c>
      <c r="B788" s="32" t="s">
        <v>874</v>
      </c>
      <c r="C788" s="33" t="s">
        <v>875</v>
      </c>
      <c r="D788" s="34">
        <v>2.2000000000000002</v>
      </c>
    </row>
    <row r="789" spans="1:4" x14ac:dyDescent="0.25">
      <c r="A789" s="35" t="s">
        <v>47</v>
      </c>
      <c r="B789" s="36"/>
      <c r="C789" s="39" t="s">
        <v>876</v>
      </c>
      <c r="D789" s="40">
        <v>2.2000000000000002</v>
      </c>
    </row>
    <row r="790" spans="1:4" x14ac:dyDescent="0.25">
      <c r="A790" s="25" t="s">
        <v>819</v>
      </c>
      <c r="B790" s="32" t="s">
        <v>916</v>
      </c>
      <c r="C790" s="33"/>
      <c r="D790" s="34">
        <v>0</v>
      </c>
    </row>
    <row r="791" spans="1:4" x14ac:dyDescent="0.25">
      <c r="A791" s="35" t="s">
        <v>47</v>
      </c>
      <c r="B791" s="36"/>
      <c r="C791" s="37" t="s">
        <v>115</v>
      </c>
      <c r="D791" s="38"/>
    </row>
    <row r="792" spans="1:4" x14ac:dyDescent="0.25">
      <c r="A792" s="35" t="s">
        <v>47</v>
      </c>
      <c r="B792" s="36"/>
      <c r="C792" s="39" t="s">
        <v>822</v>
      </c>
      <c r="D792" s="40">
        <v>0</v>
      </c>
    </row>
    <row r="793" spans="1:4" x14ac:dyDescent="0.25">
      <c r="A793" s="25" t="s">
        <v>819</v>
      </c>
      <c r="B793" s="32" t="s">
        <v>87</v>
      </c>
      <c r="C793" s="33"/>
      <c r="D793" s="34"/>
    </row>
    <row r="794" spans="1:4" x14ac:dyDescent="0.25">
      <c r="A794" s="25" t="s">
        <v>819</v>
      </c>
      <c r="B794" s="32" t="s">
        <v>905</v>
      </c>
      <c r="C794" s="33"/>
      <c r="D794" s="34">
        <v>0</v>
      </c>
    </row>
    <row r="795" spans="1:4" x14ac:dyDescent="0.25">
      <c r="A795" s="35" t="s">
        <v>47</v>
      </c>
      <c r="B795" s="36"/>
      <c r="C795" s="37" t="s">
        <v>115</v>
      </c>
      <c r="D795" s="38"/>
    </row>
    <row r="796" spans="1:4" x14ac:dyDescent="0.25">
      <c r="A796" s="35" t="s">
        <v>47</v>
      </c>
      <c r="B796" s="36"/>
      <c r="C796" s="39" t="s">
        <v>822</v>
      </c>
      <c r="D796" s="40">
        <v>0</v>
      </c>
    </row>
    <row r="797" spans="1:4" x14ac:dyDescent="0.25">
      <c r="A797" s="25" t="s">
        <v>819</v>
      </c>
      <c r="B797" s="32" t="s">
        <v>836</v>
      </c>
      <c r="C797" s="33"/>
      <c r="D797" s="34">
        <v>0</v>
      </c>
    </row>
    <row r="798" spans="1:4" x14ac:dyDescent="0.25">
      <c r="A798" s="35" t="s">
        <v>47</v>
      </c>
      <c r="B798" s="36"/>
      <c r="C798" s="37" t="s">
        <v>115</v>
      </c>
      <c r="D798" s="38"/>
    </row>
    <row r="799" spans="1:4" x14ac:dyDescent="0.25">
      <c r="A799" s="35" t="s">
        <v>47</v>
      </c>
      <c r="B799" s="36"/>
      <c r="C799" s="39" t="s">
        <v>822</v>
      </c>
      <c r="D799" s="40">
        <v>0</v>
      </c>
    </row>
    <row r="800" spans="1:4" x14ac:dyDescent="0.25">
      <c r="A800" s="25" t="s">
        <v>819</v>
      </c>
      <c r="B800" s="32" t="s">
        <v>849</v>
      </c>
      <c r="C800" s="33"/>
      <c r="D800" s="34">
        <v>0</v>
      </c>
    </row>
    <row r="801" spans="1:4" x14ac:dyDescent="0.25">
      <c r="A801" s="35" t="s">
        <v>47</v>
      </c>
      <c r="B801" s="36"/>
      <c r="C801" s="37" t="s">
        <v>743</v>
      </c>
      <c r="D801" s="38">
        <v>0</v>
      </c>
    </row>
    <row r="802" spans="1:4" x14ac:dyDescent="0.25">
      <c r="A802" s="35" t="s">
        <v>47</v>
      </c>
      <c r="B802" s="36"/>
      <c r="C802" s="39" t="s">
        <v>822</v>
      </c>
      <c r="D802" s="40">
        <v>0</v>
      </c>
    </row>
    <row r="803" spans="1:4" x14ac:dyDescent="0.25">
      <c r="A803" s="25" t="s">
        <v>829</v>
      </c>
      <c r="B803" s="41" t="s">
        <v>146</v>
      </c>
      <c r="C803" s="33"/>
      <c r="D803" s="34">
        <v>18.399999999999999</v>
      </c>
    </row>
    <row r="804" spans="1:4" x14ac:dyDescent="0.25">
      <c r="A804" s="35" t="s">
        <v>47</v>
      </c>
      <c r="B804" s="36"/>
      <c r="C804" s="37" t="s">
        <v>967</v>
      </c>
      <c r="D804" s="38">
        <v>18.399999999999999</v>
      </c>
    </row>
    <row r="805" spans="1:4" x14ac:dyDescent="0.25">
      <c r="A805" s="35" t="s">
        <v>47</v>
      </c>
      <c r="B805" s="36"/>
      <c r="C805" s="39" t="s">
        <v>822</v>
      </c>
      <c r="D805" s="40">
        <v>18.399999999999999</v>
      </c>
    </row>
    <row r="806" spans="1:4" x14ac:dyDescent="0.25">
      <c r="A806" s="25" t="s">
        <v>819</v>
      </c>
      <c r="B806" s="32" t="s">
        <v>888</v>
      </c>
      <c r="C806" s="33"/>
      <c r="D806" s="34">
        <v>0</v>
      </c>
    </row>
    <row r="807" spans="1:4" x14ac:dyDescent="0.25">
      <c r="A807" s="35" t="s">
        <v>47</v>
      </c>
      <c r="B807" s="36"/>
      <c r="C807" s="39" t="s">
        <v>115</v>
      </c>
      <c r="D807" s="40"/>
    </row>
    <row r="808" spans="1:4" x14ac:dyDescent="0.25">
      <c r="A808" s="25" t="s">
        <v>819</v>
      </c>
      <c r="B808" s="32" t="s">
        <v>947</v>
      </c>
      <c r="C808" s="33"/>
      <c r="D808" s="34">
        <v>218.55</v>
      </c>
    </row>
    <row r="809" spans="1:4" x14ac:dyDescent="0.25">
      <c r="A809" s="35" t="s">
        <v>47</v>
      </c>
      <c r="B809" s="36"/>
      <c r="C809" s="37" t="s">
        <v>830</v>
      </c>
      <c r="D809" s="38">
        <v>218.55</v>
      </c>
    </row>
    <row r="810" spans="1:4" x14ac:dyDescent="0.25">
      <c r="A810" s="35" t="s">
        <v>47</v>
      </c>
      <c r="B810" s="36"/>
      <c r="C810" s="39" t="s">
        <v>822</v>
      </c>
      <c r="D810" s="40">
        <v>218.55</v>
      </c>
    </row>
    <row r="811" spans="1:4" x14ac:dyDescent="0.25">
      <c r="A811" s="25" t="s">
        <v>819</v>
      </c>
      <c r="B811" s="32" t="s">
        <v>134</v>
      </c>
      <c r="C811" s="33"/>
      <c r="D811" s="34">
        <v>28.17</v>
      </c>
    </row>
    <row r="812" spans="1:4" x14ac:dyDescent="0.25">
      <c r="A812" s="35" t="s">
        <v>47</v>
      </c>
      <c r="B812" s="36"/>
      <c r="C812" s="37" t="s">
        <v>909</v>
      </c>
      <c r="D812" s="38">
        <v>28.17</v>
      </c>
    </row>
    <row r="813" spans="1:4" x14ac:dyDescent="0.25">
      <c r="A813" s="35" t="s">
        <v>47</v>
      </c>
      <c r="B813" s="36"/>
      <c r="C813" s="39" t="s">
        <v>822</v>
      </c>
      <c r="D813" s="40">
        <v>28.17</v>
      </c>
    </row>
    <row r="814" spans="1:4" x14ac:dyDescent="0.25">
      <c r="A814" s="25" t="s">
        <v>819</v>
      </c>
      <c r="B814" s="32" t="s">
        <v>968</v>
      </c>
      <c r="C814" s="33" t="s">
        <v>846</v>
      </c>
      <c r="D814" s="34">
        <v>36.909999999999997</v>
      </c>
    </row>
    <row r="815" spans="1:4" x14ac:dyDescent="0.25">
      <c r="A815" s="35" t="s">
        <v>47</v>
      </c>
      <c r="B815" s="36"/>
      <c r="C815" s="37" t="s">
        <v>847</v>
      </c>
      <c r="D815" s="38">
        <v>65.08</v>
      </c>
    </row>
    <row r="816" spans="1:4" x14ac:dyDescent="0.25">
      <c r="A816" s="35" t="s">
        <v>47</v>
      </c>
      <c r="B816" s="36"/>
      <c r="C816" s="37" t="s">
        <v>848</v>
      </c>
      <c r="D816" s="38">
        <v>-28.17</v>
      </c>
    </row>
    <row r="817" spans="1:4" x14ac:dyDescent="0.25">
      <c r="A817" s="35" t="s">
        <v>47</v>
      </c>
      <c r="B817" s="36"/>
      <c r="C817" s="39" t="s">
        <v>822</v>
      </c>
      <c r="D817" s="40">
        <v>36.909999999999997</v>
      </c>
    </row>
    <row r="818" spans="1:4" x14ac:dyDescent="0.25">
      <c r="A818" s="25" t="s">
        <v>819</v>
      </c>
      <c r="B818" s="32" t="s">
        <v>867</v>
      </c>
      <c r="C818" s="33"/>
      <c r="D818" s="34">
        <v>0</v>
      </c>
    </row>
    <row r="819" spans="1:4" x14ac:dyDescent="0.25">
      <c r="A819" s="35" t="s">
        <v>47</v>
      </c>
      <c r="B819" s="36"/>
      <c r="C819" s="37" t="s">
        <v>115</v>
      </c>
      <c r="D819" s="38"/>
    </row>
    <row r="820" spans="1:4" x14ac:dyDescent="0.25">
      <c r="A820" s="35" t="s">
        <v>47</v>
      </c>
      <c r="B820" s="36"/>
      <c r="C820" s="39" t="s">
        <v>822</v>
      </c>
      <c r="D820" s="40">
        <v>0</v>
      </c>
    </row>
    <row r="821" spans="1:4" x14ac:dyDescent="0.25">
      <c r="A821" s="25" t="s">
        <v>819</v>
      </c>
      <c r="B821" s="32" t="s">
        <v>942</v>
      </c>
      <c r="C821" s="33"/>
      <c r="D821" s="34">
        <v>4.556</v>
      </c>
    </row>
    <row r="822" spans="1:4" x14ac:dyDescent="0.25">
      <c r="A822" s="35" t="s">
        <v>47</v>
      </c>
      <c r="B822" s="36"/>
      <c r="C822" s="37" t="s">
        <v>927</v>
      </c>
      <c r="D822" s="38">
        <v>4.556</v>
      </c>
    </row>
    <row r="823" spans="1:4" x14ac:dyDescent="0.25">
      <c r="A823" s="35" t="s">
        <v>47</v>
      </c>
      <c r="B823" s="36"/>
      <c r="C823" s="39" t="s">
        <v>822</v>
      </c>
      <c r="D823" s="40">
        <v>4.556</v>
      </c>
    </row>
    <row r="824" spans="1:4" x14ac:dyDescent="0.25">
      <c r="A824" s="25" t="s">
        <v>819</v>
      </c>
      <c r="B824" s="32" t="s">
        <v>903</v>
      </c>
      <c r="C824" s="33"/>
      <c r="D824" s="34">
        <v>0</v>
      </c>
    </row>
    <row r="825" spans="1:4" x14ac:dyDescent="0.25">
      <c r="A825" s="35" t="s">
        <v>47</v>
      </c>
      <c r="B825" s="36"/>
      <c r="C825" s="39" t="s">
        <v>115</v>
      </c>
      <c r="D825" s="40"/>
    </row>
    <row r="826" spans="1:4" x14ac:dyDescent="0.25">
      <c r="A826" s="25" t="s">
        <v>819</v>
      </c>
      <c r="B826" s="32" t="s">
        <v>931</v>
      </c>
      <c r="C826" s="33"/>
      <c r="D826" s="34">
        <v>0</v>
      </c>
    </row>
    <row r="827" spans="1:4" x14ac:dyDescent="0.25">
      <c r="A827" s="35" t="s">
        <v>47</v>
      </c>
      <c r="B827" s="36"/>
      <c r="C827" s="37" t="s">
        <v>115</v>
      </c>
      <c r="D827" s="38"/>
    </row>
    <row r="828" spans="1:4" x14ac:dyDescent="0.25">
      <c r="A828" s="35" t="s">
        <v>47</v>
      </c>
      <c r="B828" s="36"/>
      <c r="C828" s="39" t="s">
        <v>822</v>
      </c>
      <c r="D828" s="40">
        <v>0</v>
      </c>
    </row>
    <row r="829" spans="1:4" x14ac:dyDescent="0.25">
      <c r="A829" s="25" t="s">
        <v>819</v>
      </c>
      <c r="B829" s="32" t="s">
        <v>873</v>
      </c>
      <c r="C829" s="33"/>
      <c r="D829" s="34">
        <v>0</v>
      </c>
    </row>
    <row r="830" spans="1:4" x14ac:dyDescent="0.25">
      <c r="A830" s="35" t="s">
        <v>47</v>
      </c>
      <c r="B830" s="36"/>
      <c r="C830" s="37" t="s">
        <v>115</v>
      </c>
      <c r="D830" s="38"/>
    </row>
    <row r="831" spans="1:4" x14ac:dyDescent="0.25">
      <c r="A831" s="35" t="s">
        <v>47</v>
      </c>
      <c r="B831" s="36"/>
      <c r="C831" s="39" t="s">
        <v>822</v>
      </c>
      <c r="D831" s="40">
        <v>0</v>
      </c>
    </row>
    <row r="832" spans="1:4" x14ac:dyDescent="0.25">
      <c r="A832" s="25" t="s">
        <v>819</v>
      </c>
      <c r="B832" s="32" t="s">
        <v>879</v>
      </c>
      <c r="C832" s="33"/>
      <c r="D832" s="34">
        <v>0</v>
      </c>
    </row>
    <row r="833" spans="1:4" x14ac:dyDescent="0.25">
      <c r="A833" s="35" t="s">
        <v>47</v>
      </c>
      <c r="B833" s="36"/>
      <c r="C833" s="37" t="s">
        <v>115</v>
      </c>
      <c r="D833" s="38"/>
    </row>
    <row r="834" spans="1:4" x14ac:dyDescent="0.25">
      <c r="A834" s="35" t="s">
        <v>47</v>
      </c>
      <c r="B834" s="36"/>
      <c r="C834" s="37" t="s">
        <v>115</v>
      </c>
      <c r="D834" s="38"/>
    </row>
    <row r="835" spans="1:4" x14ac:dyDescent="0.25">
      <c r="A835" s="35" t="s">
        <v>47</v>
      </c>
      <c r="B835" s="36"/>
      <c r="C835" s="39" t="s">
        <v>822</v>
      </c>
      <c r="D835" s="40">
        <v>0</v>
      </c>
    </row>
    <row r="836" spans="1:4" x14ac:dyDescent="0.25">
      <c r="A836" s="25" t="s">
        <v>819</v>
      </c>
      <c r="B836" s="32" t="s">
        <v>898</v>
      </c>
      <c r="C836" s="33"/>
      <c r="D836" s="34">
        <v>0</v>
      </c>
    </row>
    <row r="837" spans="1:4" x14ac:dyDescent="0.25">
      <c r="A837" s="35" t="s">
        <v>47</v>
      </c>
      <c r="B837" s="36"/>
      <c r="C837" s="37" t="s">
        <v>115</v>
      </c>
      <c r="D837" s="38"/>
    </row>
    <row r="838" spans="1:4" x14ac:dyDescent="0.25">
      <c r="A838" s="35" t="s">
        <v>47</v>
      </c>
      <c r="B838" s="36"/>
      <c r="C838" s="39" t="s">
        <v>822</v>
      </c>
      <c r="D838" s="40">
        <v>0</v>
      </c>
    </row>
    <row r="839" spans="1:4" x14ac:dyDescent="0.25">
      <c r="A839" s="25" t="s">
        <v>819</v>
      </c>
      <c r="B839" s="32" t="s">
        <v>969</v>
      </c>
      <c r="C839" s="33"/>
      <c r="D839" s="34">
        <v>13.28</v>
      </c>
    </row>
    <row r="840" spans="1:4" x14ac:dyDescent="0.25">
      <c r="A840" s="35" t="s">
        <v>47</v>
      </c>
      <c r="B840" s="36"/>
      <c r="C840" s="37" t="s">
        <v>851</v>
      </c>
      <c r="D840" s="38">
        <v>13.28</v>
      </c>
    </row>
    <row r="841" spans="1:4" x14ac:dyDescent="0.25">
      <c r="A841" s="35" t="s">
        <v>47</v>
      </c>
      <c r="B841" s="36"/>
      <c r="C841" s="39" t="s">
        <v>822</v>
      </c>
      <c r="D841" s="40">
        <v>13.28</v>
      </c>
    </row>
    <row r="842" spans="1:4" x14ac:dyDescent="0.25">
      <c r="A842" s="25" t="s">
        <v>819</v>
      </c>
      <c r="B842" s="32" t="s">
        <v>864</v>
      </c>
      <c r="C842" s="33"/>
      <c r="D842" s="34">
        <v>0</v>
      </c>
    </row>
    <row r="843" spans="1:4" x14ac:dyDescent="0.25">
      <c r="A843" s="25" t="s">
        <v>819</v>
      </c>
      <c r="B843" s="32" t="s">
        <v>378</v>
      </c>
      <c r="C843" s="33"/>
      <c r="D843" s="34">
        <v>2</v>
      </c>
    </row>
    <row r="844" spans="1:4" x14ac:dyDescent="0.25">
      <c r="A844" s="35" t="s">
        <v>47</v>
      </c>
      <c r="B844" s="36"/>
      <c r="C844" s="37" t="s">
        <v>919</v>
      </c>
      <c r="D844" s="38">
        <v>2</v>
      </c>
    </row>
    <row r="845" spans="1:4" x14ac:dyDescent="0.25">
      <c r="A845" s="35" t="s">
        <v>47</v>
      </c>
      <c r="B845" s="36"/>
      <c r="C845" s="39" t="s">
        <v>822</v>
      </c>
      <c r="D845" s="40">
        <v>2</v>
      </c>
    </row>
    <row r="846" spans="1:4" x14ac:dyDescent="0.25">
      <c r="A846" s="25" t="s">
        <v>819</v>
      </c>
      <c r="B846" s="32" t="s">
        <v>937</v>
      </c>
      <c r="C846" s="33"/>
      <c r="D846" s="34">
        <v>0</v>
      </c>
    </row>
    <row r="847" spans="1:4" x14ac:dyDescent="0.25">
      <c r="A847" s="35" t="s">
        <v>47</v>
      </c>
      <c r="B847" s="36"/>
      <c r="C847" s="37" t="s">
        <v>115</v>
      </c>
      <c r="D847" s="38"/>
    </row>
    <row r="848" spans="1:4" x14ac:dyDescent="0.25">
      <c r="A848" s="35" t="s">
        <v>47</v>
      </c>
      <c r="B848" s="36"/>
      <c r="C848" s="39" t="s">
        <v>822</v>
      </c>
      <c r="D848" s="40">
        <v>0</v>
      </c>
    </row>
    <row r="849" spans="1:4" x14ac:dyDescent="0.25">
      <c r="A849" s="25" t="s">
        <v>819</v>
      </c>
      <c r="B849" s="32" t="s">
        <v>869</v>
      </c>
      <c r="C849" s="33"/>
      <c r="D849" s="34">
        <v>0</v>
      </c>
    </row>
    <row r="850" spans="1:4" x14ac:dyDescent="0.25">
      <c r="A850" s="35" t="s">
        <v>47</v>
      </c>
      <c r="B850" s="36"/>
      <c r="C850" s="37" t="s">
        <v>115</v>
      </c>
      <c r="D850" s="38"/>
    </row>
    <row r="851" spans="1:4" x14ac:dyDescent="0.25">
      <c r="A851" s="35" t="s">
        <v>47</v>
      </c>
      <c r="B851" s="36"/>
      <c r="C851" s="39" t="s">
        <v>822</v>
      </c>
      <c r="D851" s="40">
        <v>0</v>
      </c>
    </row>
    <row r="852" spans="1:4" x14ac:dyDescent="0.25">
      <c r="A852" s="25" t="s">
        <v>819</v>
      </c>
      <c r="B852" s="32" t="s">
        <v>823</v>
      </c>
      <c r="C852" s="33"/>
      <c r="D852" s="34">
        <v>0</v>
      </c>
    </row>
    <row r="853" spans="1:4" x14ac:dyDescent="0.25">
      <c r="A853" s="35" t="s">
        <v>47</v>
      </c>
      <c r="B853" s="36"/>
      <c r="C853" s="37" t="s">
        <v>743</v>
      </c>
      <c r="D853" s="38">
        <v>0</v>
      </c>
    </row>
    <row r="854" spans="1:4" x14ac:dyDescent="0.25">
      <c r="A854" s="35" t="s">
        <v>47</v>
      </c>
      <c r="B854" s="36"/>
      <c r="C854" s="39" t="s">
        <v>822</v>
      </c>
      <c r="D854" s="40">
        <v>0</v>
      </c>
    </row>
    <row r="855" spans="1:4" x14ac:dyDescent="0.25">
      <c r="A855" s="25" t="s">
        <v>819</v>
      </c>
      <c r="B855" s="32" t="s">
        <v>831</v>
      </c>
      <c r="C855" s="33"/>
      <c r="D855" s="34">
        <v>0</v>
      </c>
    </row>
    <row r="856" spans="1:4" x14ac:dyDescent="0.25">
      <c r="A856" s="35" t="s">
        <v>47</v>
      </c>
      <c r="B856" s="36"/>
      <c r="C856" s="37" t="s">
        <v>115</v>
      </c>
      <c r="D856" s="38"/>
    </row>
    <row r="857" spans="1:4" x14ac:dyDescent="0.25">
      <c r="A857" s="35" t="s">
        <v>47</v>
      </c>
      <c r="B857" s="36"/>
      <c r="C857" s="39" t="s">
        <v>822</v>
      </c>
      <c r="D857" s="40">
        <v>0</v>
      </c>
    </row>
    <row r="858" spans="1:4" x14ac:dyDescent="0.25">
      <c r="A858" s="25" t="s">
        <v>819</v>
      </c>
      <c r="B858" s="32" t="s">
        <v>920</v>
      </c>
      <c r="C858" s="33"/>
      <c r="D858" s="34">
        <v>0</v>
      </c>
    </row>
    <row r="859" spans="1:4" x14ac:dyDescent="0.25">
      <c r="A859" s="35" t="s">
        <v>47</v>
      </c>
      <c r="B859" s="36"/>
      <c r="C859" s="39" t="s">
        <v>822</v>
      </c>
      <c r="D859" s="40">
        <v>0</v>
      </c>
    </row>
    <row r="860" spans="1:4" x14ac:dyDescent="0.25">
      <c r="A860" s="25" t="s">
        <v>819</v>
      </c>
      <c r="B860" s="32" t="s">
        <v>839</v>
      </c>
      <c r="C860" s="33"/>
      <c r="D860" s="34">
        <v>0</v>
      </c>
    </row>
    <row r="861" spans="1:4" x14ac:dyDescent="0.25">
      <c r="A861" s="35" t="s">
        <v>47</v>
      </c>
      <c r="B861" s="36"/>
      <c r="C861" s="37" t="s">
        <v>115</v>
      </c>
      <c r="D861" s="38"/>
    </row>
    <row r="862" spans="1:4" x14ac:dyDescent="0.25">
      <c r="A862" s="35" t="s">
        <v>47</v>
      </c>
      <c r="B862" s="36"/>
      <c r="C862" s="39" t="s">
        <v>822</v>
      </c>
      <c r="D862" s="40">
        <v>0</v>
      </c>
    </row>
    <row r="863" spans="1:4" x14ac:dyDescent="0.25">
      <c r="A863" s="25" t="s">
        <v>819</v>
      </c>
      <c r="B863" s="32" t="s">
        <v>883</v>
      </c>
      <c r="C863" s="33" t="s">
        <v>884</v>
      </c>
      <c r="D863" s="34">
        <v>0</v>
      </c>
    </row>
    <row r="864" spans="1:4" x14ac:dyDescent="0.25">
      <c r="A864" s="35" t="s">
        <v>47</v>
      </c>
      <c r="B864" s="36"/>
      <c r="C864" s="37" t="s">
        <v>115</v>
      </c>
      <c r="D864" s="38"/>
    </row>
    <row r="865" spans="1:4" x14ac:dyDescent="0.25">
      <c r="A865" s="35" t="s">
        <v>47</v>
      </c>
      <c r="B865" s="36"/>
      <c r="C865" s="39" t="s">
        <v>822</v>
      </c>
      <c r="D865" s="40">
        <v>0</v>
      </c>
    </row>
    <row r="866" spans="1:4" x14ac:dyDescent="0.25">
      <c r="A866" s="25" t="s">
        <v>819</v>
      </c>
      <c r="B866" s="32" t="s">
        <v>929</v>
      </c>
      <c r="C866" s="33"/>
      <c r="D866" s="34">
        <v>0</v>
      </c>
    </row>
    <row r="867" spans="1:4" x14ac:dyDescent="0.25">
      <c r="A867" s="35" t="s">
        <v>47</v>
      </c>
      <c r="B867" s="36"/>
      <c r="C867" s="37" t="s">
        <v>743</v>
      </c>
      <c r="D867" s="38">
        <v>0</v>
      </c>
    </row>
    <row r="868" spans="1:4" x14ac:dyDescent="0.25">
      <c r="A868" s="35" t="s">
        <v>47</v>
      </c>
      <c r="B868" s="36"/>
      <c r="C868" s="39" t="s">
        <v>822</v>
      </c>
      <c r="D868" s="40">
        <v>0</v>
      </c>
    </row>
    <row r="869" spans="1:4" x14ac:dyDescent="0.25">
      <c r="A869" s="25" t="s">
        <v>819</v>
      </c>
      <c r="B869" s="32" t="s">
        <v>845</v>
      </c>
      <c r="C869" s="33"/>
      <c r="D869" s="34">
        <v>0</v>
      </c>
    </row>
    <row r="870" spans="1:4" x14ac:dyDescent="0.25">
      <c r="A870" s="35" t="s">
        <v>47</v>
      </c>
      <c r="B870" s="36"/>
      <c r="C870" s="37" t="s">
        <v>115</v>
      </c>
      <c r="D870" s="38"/>
    </row>
    <row r="871" spans="1:4" x14ac:dyDescent="0.25">
      <c r="A871" s="35" t="s">
        <v>47</v>
      </c>
      <c r="B871" s="36"/>
      <c r="C871" s="37" t="s">
        <v>115</v>
      </c>
      <c r="D871" s="38"/>
    </row>
    <row r="872" spans="1:4" x14ac:dyDescent="0.25">
      <c r="A872" s="35" t="s">
        <v>47</v>
      </c>
      <c r="B872" s="36"/>
      <c r="C872" s="39" t="s">
        <v>822</v>
      </c>
      <c r="D872" s="40">
        <v>0</v>
      </c>
    </row>
    <row r="873" spans="1:4" x14ac:dyDescent="0.25">
      <c r="A873" s="25" t="s">
        <v>819</v>
      </c>
      <c r="B873" s="32" t="s">
        <v>840</v>
      </c>
      <c r="C873" s="33" t="s">
        <v>841</v>
      </c>
      <c r="D873" s="34">
        <v>0.05</v>
      </c>
    </row>
    <row r="874" spans="1:4" x14ac:dyDescent="0.25">
      <c r="A874" s="25" t="s">
        <v>819</v>
      </c>
      <c r="B874" s="32" t="s">
        <v>826</v>
      </c>
      <c r="C874" s="33" t="s">
        <v>827</v>
      </c>
      <c r="D874" s="34">
        <v>0</v>
      </c>
    </row>
    <row r="875" spans="1:4" x14ac:dyDescent="0.25">
      <c r="A875" s="35" t="s">
        <v>47</v>
      </c>
      <c r="B875" s="36"/>
      <c r="C875" s="37" t="s">
        <v>115</v>
      </c>
      <c r="D875" s="38"/>
    </row>
    <row r="876" spans="1:4" x14ac:dyDescent="0.25">
      <c r="A876" s="35" t="s">
        <v>47</v>
      </c>
      <c r="B876" s="36"/>
      <c r="C876" s="37" t="s">
        <v>115</v>
      </c>
      <c r="D876" s="38"/>
    </row>
    <row r="877" spans="1:4" x14ac:dyDescent="0.25">
      <c r="A877" s="35" t="s">
        <v>47</v>
      </c>
      <c r="B877" s="36"/>
      <c r="C877" s="39" t="s">
        <v>822</v>
      </c>
      <c r="D877" s="40">
        <v>0</v>
      </c>
    </row>
    <row r="878" spans="1:4" x14ac:dyDescent="0.25">
      <c r="A878" s="25" t="s">
        <v>819</v>
      </c>
      <c r="B878" s="32" t="s">
        <v>870</v>
      </c>
      <c r="C878" s="33"/>
      <c r="D878" s="34">
        <v>0</v>
      </c>
    </row>
    <row r="879" spans="1:4" x14ac:dyDescent="0.25">
      <c r="A879" s="35" t="s">
        <v>47</v>
      </c>
      <c r="B879" s="36"/>
      <c r="C879" s="37" t="s">
        <v>115</v>
      </c>
      <c r="D879" s="38"/>
    </row>
    <row r="880" spans="1:4" x14ac:dyDescent="0.25">
      <c r="A880" s="35" t="s">
        <v>47</v>
      </c>
      <c r="B880" s="36"/>
      <c r="C880" s="39" t="s">
        <v>822</v>
      </c>
      <c r="D880" s="40">
        <v>0</v>
      </c>
    </row>
    <row r="881" spans="1:4" x14ac:dyDescent="0.25">
      <c r="A881" s="25" t="s">
        <v>819</v>
      </c>
      <c r="B881" s="32" t="s">
        <v>833</v>
      </c>
      <c r="C881" s="33" t="s">
        <v>834</v>
      </c>
      <c r="D881" s="34">
        <v>0</v>
      </c>
    </row>
    <row r="882" spans="1:4" x14ac:dyDescent="0.25">
      <c r="A882" s="35" t="s">
        <v>47</v>
      </c>
      <c r="B882" s="36"/>
      <c r="C882" s="37" t="s">
        <v>115</v>
      </c>
      <c r="D882" s="38"/>
    </row>
    <row r="883" spans="1:4" x14ac:dyDescent="0.25">
      <c r="A883" s="35" t="s">
        <v>47</v>
      </c>
      <c r="B883" s="36"/>
      <c r="C883" s="37" t="s">
        <v>115</v>
      </c>
      <c r="D883" s="38"/>
    </row>
    <row r="884" spans="1:4" x14ac:dyDescent="0.25">
      <c r="A884" s="35" t="s">
        <v>47</v>
      </c>
      <c r="B884" s="36"/>
      <c r="C884" s="39" t="s">
        <v>822</v>
      </c>
      <c r="D884" s="40">
        <v>0</v>
      </c>
    </row>
    <row r="885" spans="1:4" x14ac:dyDescent="0.25">
      <c r="A885" s="25" t="s">
        <v>819</v>
      </c>
      <c r="B885" s="32" t="s">
        <v>889</v>
      </c>
      <c r="C885" s="33"/>
      <c r="D885" s="34">
        <v>0</v>
      </c>
    </row>
    <row r="886" spans="1:4" x14ac:dyDescent="0.25">
      <c r="A886" s="35" t="s">
        <v>47</v>
      </c>
      <c r="B886" s="36"/>
      <c r="C886" s="37" t="s">
        <v>115</v>
      </c>
      <c r="D886" s="38"/>
    </row>
    <row r="887" spans="1:4" x14ac:dyDescent="0.25">
      <c r="A887" s="35" t="s">
        <v>47</v>
      </c>
      <c r="B887" s="36"/>
      <c r="C887" s="37" t="s">
        <v>115</v>
      </c>
      <c r="D887" s="38"/>
    </row>
    <row r="888" spans="1:4" x14ac:dyDescent="0.25">
      <c r="A888" s="35" t="s">
        <v>47</v>
      </c>
      <c r="B888" s="36"/>
      <c r="C888" s="37" t="s">
        <v>115</v>
      </c>
      <c r="D888" s="38"/>
    </row>
    <row r="889" spans="1:4" x14ac:dyDescent="0.25">
      <c r="A889" s="35" t="s">
        <v>47</v>
      </c>
      <c r="B889" s="36"/>
      <c r="C889" s="39" t="s">
        <v>822</v>
      </c>
      <c r="D889" s="40">
        <v>0</v>
      </c>
    </row>
    <row r="890" spans="1:4" x14ac:dyDescent="0.25">
      <c r="A890" s="25" t="s">
        <v>819</v>
      </c>
      <c r="B890" s="32" t="s">
        <v>454</v>
      </c>
      <c r="C890" s="33"/>
      <c r="D890" s="34">
        <v>1.5</v>
      </c>
    </row>
    <row r="891" spans="1:4" x14ac:dyDescent="0.25">
      <c r="A891" s="35" t="s">
        <v>47</v>
      </c>
      <c r="B891" s="36"/>
      <c r="C891" s="37" t="s">
        <v>926</v>
      </c>
      <c r="D891" s="38">
        <v>1.5</v>
      </c>
    </row>
    <row r="892" spans="1:4" x14ac:dyDescent="0.25">
      <c r="A892" s="35" t="s">
        <v>47</v>
      </c>
      <c r="B892" s="36"/>
      <c r="C892" s="39" t="s">
        <v>822</v>
      </c>
      <c r="D892" s="40">
        <v>1.5</v>
      </c>
    </row>
    <row r="893" spans="1:4" x14ac:dyDescent="0.25">
      <c r="A893" s="25" t="s">
        <v>819</v>
      </c>
      <c r="B893" s="32" t="s">
        <v>828</v>
      </c>
      <c r="C893" s="33"/>
      <c r="D893" s="34">
        <v>0</v>
      </c>
    </row>
    <row r="894" spans="1:4" x14ac:dyDescent="0.25">
      <c r="A894" s="35" t="s">
        <v>47</v>
      </c>
      <c r="B894" s="36"/>
      <c r="C894" s="37" t="s">
        <v>115</v>
      </c>
      <c r="D894" s="38"/>
    </row>
    <row r="895" spans="1:4" x14ac:dyDescent="0.25">
      <c r="A895" s="35" t="s">
        <v>47</v>
      </c>
      <c r="B895" s="36"/>
      <c r="C895" s="39" t="s">
        <v>822</v>
      </c>
      <c r="D895" s="40">
        <v>0</v>
      </c>
    </row>
    <row r="896" spans="1:4" x14ac:dyDescent="0.25">
      <c r="A896" s="25" t="s">
        <v>819</v>
      </c>
      <c r="B896" s="32" t="s">
        <v>970</v>
      </c>
      <c r="C896" s="33"/>
      <c r="D896" s="34">
        <v>17.933</v>
      </c>
    </row>
    <row r="897" spans="1:4" x14ac:dyDescent="0.25">
      <c r="A897" s="35" t="s">
        <v>47</v>
      </c>
      <c r="B897" s="36"/>
      <c r="C897" s="37" t="s">
        <v>886</v>
      </c>
      <c r="D897" s="38">
        <v>60.406999999999996</v>
      </c>
    </row>
    <row r="898" spans="1:4" x14ac:dyDescent="0.25">
      <c r="A898" s="35" t="s">
        <v>47</v>
      </c>
      <c r="B898" s="36"/>
      <c r="C898" s="37" t="s">
        <v>887</v>
      </c>
      <c r="D898" s="38">
        <v>-42.473999999999997</v>
      </c>
    </row>
    <row r="899" spans="1:4" x14ac:dyDescent="0.25">
      <c r="A899" s="35" t="s">
        <v>47</v>
      </c>
      <c r="B899" s="36"/>
      <c r="C899" s="39" t="s">
        <v>822</v>
      </c>
      <c r="D899" s="40">
        <v>17.933</v>
      </c>
    </row>
    <row r="900" spans="1:4" x14ac:dyDescent="0.25">
      <c r="A900" s="25" t="s">
        <v>819</v>
      </c>
      <c r="B900" s="32" t="s">
        <v>912</v>
      </c>
      <c r="C900" s="33"/>
      <c r="D900" s="34">
        <v>10</v>
      </c>
    </row>
    <row r="901" spans="1:4" x14ac:dyDescent="0.25">
      <c r="A901" s="25" t="s">
        <v>819</v>
      </c>
      <c r="B901" s="32" t="s">
        <v>890</v>
      </c>
      <c r="C901" s="33"/>
      <c r="D901" s="34">
        <v>0</v>
      </c>
    </row>
    <row r="902" spans="1:4" x14ac:dyDescent="0.25">
      <c r="A902" s="35" t="s">
        <v>47</v>
      </c>
      <c r="B902" s="36"/>
      <c r="C902" s="37" t="s">
        <v>743</v>
      </c>
      <c r="D902" s="38">
        <v>0</v>
      </c>
    </row>
    <row r="903" spans="1:4" x14ac:dyDescent="0.25">
      <c r="A903" s="35" t="s">
        <v>47</v>
      </c>
      <c r="B903" s="36"/>
      <c r="C903" s="39" t="s">
        <v>822</v>
      </c>
      <c r="D903" s="40">
        <v>0</v>
      </c>
    </row>
    <row r="904" spans="1:4" x14ac:dyDescent="0.25">
      <c r="A904" s="25" t="s">
        <v>829</v>
      </c>
      <c r="B904" s="41" t="s">
        <v>661</v>
      </c>
      <c r="C904" s="33"/>
      <c r="D904" s="34">
        <v>140</v>
      </c>
    </row>
    <row r="905" spans="1:4" x14ac:dyDescent="0.25">
      <c r="A905" s="35" t="s">
        <v>47</v>
      </c>
      <c r="B905" s="36"/>
      <c r="C905" s="37" t="s">
        <v>878</v>
      </c>
      <c r="D905" s="38">
        <v>140</v>
      </c>
    </row>
    <row r="906" spans="1:4" x14ac:dyDescent="0.25">
      <c r="A906" s="35" t="s">
        <v>47</v>
      </c>
      <c r="B906" s="36"/>
      <c r="C906" s="39" t="s">
        <v>822</v>
      </c>
      <c r="D906" s="40">
        <v>140</v>
      </c>
    </row>
    <row r="907" spans="1:4" x14ac:dyDescent="0.25">
      <c r="A907" s="25" t="s">
        <v>819</v>
      </c>
      <c r="B907" s="32" t="s">
        <v>843</v>
      </c>
      <c r="C907" s="33"/>
      <c r="D907" s="34">
        <v>2.4</v>
      </c>
    </row>
    <row r="908" spans="1:4" x14ac:dyDescent="0.25">
      <c r="A908" s="25" t="s">
        <v>819</v>
      </c>
      <c r="B908" s="32" t="s">
        <v>908</v>
      </c>
      <c r="C908" s="33"/>
      <c r="D908" s="34">
        <v>0</v>
      </c>
    </row>
    <row r="909" spans="1:4" x14ac:dyDescent="0.25">
      <c r="A909" s="35" t="s">
        <v>47</v>
      </c>
      <c r="B909" s="36"/>
      <c r="C909" s="37" t="s">
        <v>115</v>
      </c>
      <c r="D909" s="38"/>
    </row>
    <row r="910" spans="1:4" x14ac:dyDescent="0.25">
      <c r="A910" s="35" t="s">
        <v>47</v>
      </c>
      <c r="B910" s="36"/>
      <c r="C910" s="39" t="s">
        <v>822</v>
      </c>
      <c r="D910" s="40">
        <v>0</v>
      </c>
    </row>
    <row r="911" spans="1:4" x14ac:dyDescent="0.25">
      <c r="A911" s="25" t="s">
        <v>819</v>
      </c>
      <c r="B911" s="32" t="s">
        <v>891</v>
      </c>
      <c r="C911" s="33" t="s">
        <v>892</v>
      </c>
      <c r="D911" s="34">
        <v>0</v>
      </c>
    </row>
    <row r="912" spans="1:4" x14ac:dyDescent="0.25">
      <c r="A912" s="35" t="s">
        <v>47</v>
      </c>
      <c r="B912" s="36"/>
      <c r="C912" s="37" t="s">
        <v>115</v>
      </c>
      <c r="D912" s="38"/>
    </row>
    <row r="913" spans="1:4" x14ac:dyDescent="0.25">
      <c r="A913" s="35" t="s">
        <v>47</v>
      </c>
      <c r="B913" s="36"/>
      <c r="C913" s="39" t="s">
        <v>822</v>
      </c>
      <c r="D913" s="40">
        <v>0</v>
      </c>
    </row>
    <row r="914" spans="1:4" x14ac:dyDescent="0.25">
      <c r="A914" s="25" t="s">
        <v>819</v>
      </c>
      <c r="B914" s="32" t="s">
        <v>921</v>
      </c>
      <c r="C914" s="33"/>
      <c r="D914" s="34">
        <v>0</v>
      </c>
    </row>
    <row r="915" spans="1:4" x14ac:dyDescent="0.25">
      <c r="A915" s="35" t="s">
        <v>47</v>
      </c>
      <c r="B915" s="36"/>
      <c r="C915" s="37" t="s">
        <v>115</v>
      </c>
      <c r="D915" s="38"/>
    </row>
    <row r="916" spans="1:4" x14ac:dyDescent="0.25">
      <c r="A916" s="35" t="s">
        <v>47</v>
      </c>
      <c r="B916" s="36"/>
      <c r="C916" s="39" t="s">
        <v>822</v>
      </c>
      <c r="D916" s="40">
        <v>0</v>
      </c>
    </row>
    <row r="917" spans="1:4" x14ac:dyDescent="0.25">
      <c r="A917" s="25" t="s">
        <v>819</v>
      </c>
      <c r="B917" s="32" t="s">
        <v>842</v>
      </c>
      <c r="C917" s="33"/>
      <c r="D917" s="34">
        <v>0</v>
      </c>
    </row>
    <row r="918" spans="1:4" x14ac:dyDescent="0.25">
      <c r="A918" s="35" t="s">
        <v>47</v>
      </c>
      <c r="B918" s="36"/>
      <c r="C918" s="37" t="s">
        <v>115</v>
      </c>
      <c r="D918" s="38"/>
    </row>
    <row r="919" spans="1:4" x14ac:dyDescent="0.25">
      <c r="A919" s="35" t="s">
        <v>47</v>
      </c>
      <c r="B919" s="36"/>
      <c r="C919" s="37" t="s">
        <v>115</v>
      </c>
      <c r="D919" s="38"/>
    </row>
    <row r="920" spans="1:4" x14ac:dyDescent="0.25">
      <c r="A920" s="35" t="s">
        <v>47</v>
      </c>
      <c r="B920" s="36"/>
      <c r="C920" s="39" t="s">
        <v>822</v>
      </c>
      <c r="D920" s="40">
        <v>0</v>
      </c>
    </row>
    <row r="921" spans="1:4" x14ac:dyDescent="0.25">
      <c r="A921" s="25" t="s">
        <v>819</v>
      </c>
      <c r="B921" s="32" t="s">
        <v>832</v>
      </c>
      <c r="C921" s="33"/>
      <c r="D921" s="34">
        <v>0</v>
      </c>
    </row>
    <row r="922" spans="1:4" x14ac:dyDescent="0.25">
      <c r="A922" s="35" t="s">
        <v>47</v>
      </c>
      <c r="B922" s="36"/>
      <c r="C922" s="37" t="s">
        <v>115</v>
      </c>
      <c r="D922" s="38"/>
    </row>
    <row r="923" spans="1:4" x14ac:dyDescent="0.25">
      <c r="A923" s="35" t="s">
        <v>47</v>
      </c>
      <c r="B923" s="36"/>
      <c r="C923" s="39" t="s">
        <v>822</v>
      </c>
      <c r="D923" s="40">
        <v>0</v>
      </c>
    </row>
    <row r="924" spans="1:4" x14ac:dyDescent="0.25">
      <c r="A924" s="25" t="s">
        <v>819</v>
      </c>
      <c r="B924" s="32" t="s">
        <v>930</v>
      </c>
      <c r="C924" s="33"/>
      <c r="D924" s="34">
        <v>0</v>
      </c>
    </row>
    <row r="925" spans="1:4" x14ac:dyDescent="0.25">
      <c r="A925" s="35" t="s">
        <v>47</v>
      </c>
      <c r="B925" s="36"/>
      <c r="C925" s="37" t="s">
        <v>115</v>
      </c>
      <c r="D925" s="38"/>
    </row>
    <row r="926" spans="1:4" x14ac:dyDescent="0.25">
      <c r="A926" s="35" t="s">
        <v>47</v>
      </c>
      <c r="B926" s="36"/>
      <c r="C926" s="37" t="s">
        <v>115</v>
      </c>
      <c r="D926" s="38"/>
    </row>
    <row r="927" spans="1:4" x14ac:dyDescent="0.25">
      <c r="A927" s="35" t="s">
        <v>47</v>
      </c>
      <c r="B927" s="36"/>
      <c r="C927" s="39" t="s">
        <v>822</v>
      </c>
      <c r="D927" s="40">
        <v>0</v>
      </c>
    </row>
    <row r="928" spans="1:4" x14ac:dyDescent="0.25">
      <c r="A928" s="25" t="s">
        <v>819</v>
      </c>
      <c r="B928" s="32" t="s">
        <v>882</v>
      </c>
      <c r="C928" s="33"/>
      <c r="D928" s="34">
        <v>0</v>
      </c>
    </row>
    <row r="929" spans="1:4" x14ac:dyDescent="0.25">
      <c r="A929" s="35" t="s">
        <v>47</v>
      </c>
      <c r="B929" s="36"/>
      <c r="C929" s="37" t="s">
        <v>115</v>
      </c>
      <c r="D929" s="38"/>
    </row>
    <row r="930" spans="1:4" x14ac:dyDescent="0.25">
      <c r="A930" s="35" t="s">
        <v>47</v>
      </c>
      <c r="B930" s="36"/>
      <c r="C930" s="39" t="s">
        <v>822</v>
      </c>
      <c r="D930" s="40">
        <v>0</v>
      </c>
    </row>
    <row r="931" spans="1:4" x14ac:dyDescent="0.25">
      <c r="A931" s="25" t="s">
        <v>819</v>
      </c>
      <c r="B931" s="32" t="s">
        <v>902</v>
      </c>
      <c r="C931" s="33"/>
      <c r="D931" s="34">
        <v>0</v>
      </c>
    </row>
    <row r="932" spans="1:4" x14ac:dyDescent="0.25">
      <c r="A932" s="35" t="s">
        <v>47</v>
      </c>
      <c r="B932" s="36"/>
      <c r="C932" s="37" t="s">
        <v>115</v>
      </c>
      <c r="D932" s="38"/>
    </row>
    <row r="933" spans="1:4" x14ac:dyDescent="0.25">
      <c r="A933" s="35" t="s">
        <v>47</v>
      </c>
      <c r="B933" s="36"/>
      <c r="C933" s="37" t="s">
        <v>115</v>
      </c>
      <c r="D933" s="38"/>
    </row>
    <row r="934" spans="1:4" x14ac:dyDescent="0.25">
      <c r="A934" s="35" t="s">
        <v>47</v>
      </c>
      <c r="B934" s="36"/>
      <c r="C934" s="37" t="s">
        <v>115</v>
      </c>
      <c r="D934" s="38"/>
    </row>
    <row r="935" spans="1:4" x14ac:dyDescent="0.25">
      <c r="A935" s="35" t="s">
        <v>47</v>
      </c>
      <c r="B935" s="36"/>
      <c r="C935" s="37" t="s">
        <v>115</v>
      </c>
      <c r="D935" s="38"/>
    </row>
    <row r="936" spans="1:4" x14ac:dyDescent="0.25">
      <c r="A936" s="35" t="s">
        <v>47</v>
      </c>
      <c r="B936" s="36"/>
      <c r="C936" s="37" t="s">
        <v>115</v>
      </c>
      <c r="D936" s="38"/>
    </row>
    <row r="937" spans="1:4" x14ac:dyDescent="0.25">
      <c r="A937" s="35" t="s">
        <v>47</v>
      </c>
      <c r="B937" s="36"/>
      <c r="C937" s="37" t="s">
        <v>115</v>
      </c>
      <c r="D937" s="38"/>
    </row>
    <row r="938" spans="1:4" x14ac:dyDescent="0.25">
      <c r="A938" s="35" t="s">
        <v>47</v>
      </c>
      <c r="B938" s="36"/>
      <c r="C938" s="37" t="s">
        <v>822</v>
      </c>
      <c r="D938" s="38">
        <v>0</v>
      </c>
    </row>
    <row r="939" spans="1:4" ht="25.5" customHeight="1" x14ac:dyDescent="0.25">
      <c r="A939" s="25" t="s">
        <v>818</v>
      </c>
      <c r="B939" s="29" t="s">
        <v>17</v>
      </c>
      <c r="C939" s="42" t="s">
        <v>18</v>
      </c>
      <c r="D939" s="43"/>
    </row>
    <row r="940" spans="1:4" x14ac:dyDescent="0.25">
      <c r="A940" s="25" t="s">
        <v>819</v>
      </c>
      <c r="B940" s="32" t="s">
        <v>936</v>
      </c>
      <c r="C940" s="33"/>
      <c r="D940" s="34">
        <v>0</v>
      </c>
    </row>
    <row r="941" spans="1:4" x14ac:dyDescent="0.25">
      <c r="A941" s="35" t="s">
        <v>47</v>
      </c>
      <c r="B941" s="36"/>
      <c r="C941" s="37" t="s">
        <v>115</v>
      </c>
      <c r="D941" s="38"/>
    </row>
    <row r="942" spans="1:4" x14ac:dyDescent="0.25">
      <c r="A942" s="35" t="s">
        <v>47</v>
      </c>
      <c r="B942" s="36"/>
      <c r="C942" s="39" t="s">
        <v>822</v>
      </c>
      <c r="D942" s="40">
        <v>0</v>
      </c>
    </row>
    <row r="943" spans="1:4" x14ac:dyDescent="0.25">
      <c r="A943" s="25" t="s">
        <v>819</v>
      </c>
      <c r="B943" s="32" t="s">
        <v>880</v>
      </c>
      <c r="C943" s="33"/>
      <c r="D943" s="34">
        <v>0</v>
      </c>
    </row>
    <row r="944" spans="1:4" x14ac:dyDescent="0.25">
      <c r="A944" s="35" t="s">
        <v>47</v>
      </c>
      <c r="B944" s="36"/>
      <c r="C944" s="37" t="s">
        <v>115</v>
      </c>
      <c r="D944" s="38"/>
    </row>
    <row r="945" spans="1:4" x14ac:dyDescent="0.25">
      <c r="A945" s="35" t="s">
        <v>47</v>
      </c>
      <c r="B945" s="36"/>
      <c r="C945" s="37" t="s">
        <v>743</v>
      </c>
      <c r="D945" s="38">
        <v>0</v>
      </c>
    </row>
    <row r="946" spans="1:4" x14ac:dyDescent="0.25">
      <c r="A946" s="35" t="s">
        <v>47</v>
      </c>
      <c r="B946" s="36"/>
      <c r="C946" s="39" t="s">
        <v>822</v>
      </c>
      <c r="D946" s="40">
        <v>0</v>
      </c>
    </row>
    <row r="947" spans="1:4" x14ac:dyDescent="0.25">
      <c r="A947" s="25" t="s">
        <v>819</v>
      </c>
      <c r="B947" s="32" t="s">
        <v>825</v>
      </c>
      <c r="C947" s="33"/>
      <c r="D947" s="34">
        <v>0</v>
      </c>
    </row>
    <row r="948" spans="1:4" x14ac:dyDescent="0.25">
      <c r="A948" s="35" t="s">
        <v>47</v>
      </c>
      <c r="B948" s="36"/>
      <c r="C948" s="37" t="s">
        <v>115</v>
      </c>
      <c r="D948" s="38"/>
    </row>
    <row r="949" spans="1:4" x14ac:dyDescent="0.25">
      <c r="A949" s="35" t="s">
        <v>47</v>
      </c>
      <c r="B949" s="36"/>
      <c r="C949" s="39" t="s">
        <v>822</v>
      </c>
      <c r="D949" s="40">
        <v>0</v>
      </c>
    </row>
    <row r="950" spans="1:4" x14ac:dyDescent="0.25">
      <c r="A950" s="25" t="s">
        <v>819</v>
      </c>
      <c r="B950" s="32" t="s">
        <v>868</v>
      </c>
      <c r="C950" s="33"/>
      <c r="D950" s="34">
        <v>0</v>
      </c>
    </row>
    <row r="951" spans="1:4" x14ac:dyDescent="0.25">
      <c r="A951" s="35" t="s">
        <v>47</v>
      </c>
      <c r="B951" s="36"/>
      <c r="C951" s="37" t="s">
        <v>115</v>
      </c>
      <c r="D951" s="38"/>
    </row>
    <row r="952" spans="1:4" x14ac:dyDescent="0.25">
      <c r="A952" s="35" t="s">
        <v>47</v>
      </c>
      <c r="B952" s="36"/>
      <c r="C952" s="37" t="s">
        <v>115</v>
      </c>
      <c r="D952" s="38"/>
    </row>
    <row r="953" spans="1:4" x14ac:dyDescent="0.25">
      <c r="A953" s="35" t="s">
        <v>47</v>
      </c>
      <c r="B953" s="36"/>
      <c r="C953" s="39" t="s">
        <v>822</v>
      </c>
      <c r="D953" s="40">
        <v>0</v>
      </c>
    </row>
    <row r="954" spans="1:4" x14ac:dyDescent="0.25">
      <c r="A954" s="25" t="s">
        <v>819</v>
      </c>
      <c r="B954" s="32" t="s">
        <v>831</v>
      </c>
      <c r="C954" s="33"/>
      <c r="D954" s="34">
        <v>0</v>
      </c>
    </row>
    <row r="955" spans="1:4" x14ac:dyDescent="0.25">
      <c r="A955" s="35" t="s">
        <v>47</v>
      </c>
      <c r="B955" s="36"/>
      <c r="C955" s="37" t="s">
        <v>115</v>
      </c>
      <c r="D955" s="38"/>
    </row>
    <row r="956" spans="1:4" x14ac:dyDescent="0.25">
      <c r="A956" s="35" t="s">
        <v>47</v>
      </c>
      <c r="B956" s="36"/>
      <c r="C956" s="39" t="s">
        <v>822</v>
      </c>
      <c r="D956" s="40">
        <v>0</v>
      </c>
    </row>
    <row r="957" spans="1:4" x14ac:dyDescent="0.25">
      <c r="A957" s="25" t="s">
        <v>829</v>
      </c>
      <c r="B957" s="41" t="s">
        <v>146</v>
      </c>
      <c r="C957" s="33"/>
      <c r="D957" s="34">
        <v>1.25</v>
      </c>
    </row>
    <row r="958" spans="1:4" x14ac:dyDescent="0.25">
      <c r="A958" s="35" t="s">
        <v>47</v>
      </c>
      <c r="B958" s="36"/>
      <c r="C958" s="37" t="s">
        <v>971</v>
      </c>
      <c r="D958" s="38">
        <v>1.25</v>
      </c>
    </row>
    <row r="959" spans="1:4" x14ac:dyDescent="0.25">
      <c r="A959" s="35" t="s">
        <v>47</v>
      </c>
      <c r="B959" s="36"/>
      <c r="C959" s="39" t="s">
        <v>822</v>
      </c>
      <c r="D959" s="40">
        <v>1.25</v>
      </c>
    </row>
    <row r="960" spans="1:4" x14ac:dyDescent="0.25">
      <c r="A960" s="25" t="s">
        <v>819</v>
      </c>
      <c r="B960" s="32" t="s">
        <v>902</v>
      </c>
      <c r="C960" s="33"/>
      <c r="D960" s="34">
        <v>0</v>
      </c>
    </row>
    <row r="961" spans="1:4" x14ac:dyDescent="0.25">
      <c r="A961" s="35" t="s">
        <v>47</v>
      </c>
      <c r="B961" s="36"/>
      <c r="C961" s="37" t="s">
        <v>115</v>
      </c>
      <c r="D961" s="38"/>
    </row>
    <row r="962" spans="1:4" x14ac:dyDescent="0.25">
      <c r="A962" s="35" t="s">
        <v>47</v>
      </c>
      <c r="B962" s="36"/>
      <c r="C962" s="37" t="s">
        <v>115</v>
      </c>
      <c r="D962" s="38"/>
    </row>
    <row r="963" spans="1:4" x14ac:dyDescent="0.25">
      <c r="A963" s="35" t="s">
        <v>47</v>
      </c>
      <c r="B963" s="36"/>
      <c r="C963" s="37" t="s">
        <v>115</v>
      </c>
      <c r="D963" s="38"/>
    </row>
    <row r="964" spans="1:4" x14ac:dyDescent="0.25">
      <c r="A964" s="35" t="s">
        <v>47</v>
      </c>
      <c r="B964" s="36"/>
      <c r="C964" s="37" t="s">
        <v>115</v>
      </c>
      <c r="D964" s="38"/>
    </row>
    <row r="965" spans="1:4" x14ac:dyDescent="0.25">
      <c r="A965" s="35" t="s">
        <v>47</v>
      </c>
      <c r="B965" s="36"/>
      <c r="C965" s="37" t="s">
        <v>115</v>
      </c>
      <c r="D965" s="38"/>
    </row>
    <row r="966" spans="1:4" x14ac:dyDescent="0.25">
      <c r="A966" s="35" t="s">
        <v>47</v>
      </c>
      <c r="B966" s="36"/>
      <c r="C966" s="37" t="s">
        <v>115</v>
      </c>
      <c r="D966" s="38"/>
    </row>
    <row r="967" spans="1:4" x14ac:dyDescent="0.25">
      <c r="A967" s="35" t="s">
        <v>47</v>
      </c>
      <c r="B967" s="36"/>
      <c r="C967" s="39" t="s">
        <v>822</v>
      </c>
      <c r="D967" s="40">
        <v>0</v>
      </c>
    </row>
    <row r="968" spans="1:4" x14ac:dyDescent="0.25">
      <c r="A968" s="25" t="s">
        <v>819</v>
      </c>
      <c r="B968" s="32" t="s">
        <v>873</v>
      </c>
      <c r="C968" s="33"/>
      <c r="D968" s="34">
        <v>0</v>
      </c>
    </row>
    <row r="969" spans="1:4" x14ac:dyDescent="0.25">
      <c r="A969" s="35" t="s">
        <v>47</v>
      </c>
      <c r="B969" s="36"/>
      <c r="C969" s="37" t="s">
        <v>115</v>
      </c>
      <c r="D969" s="38"/>
    </row>
    <row r="970" spans="1:4" x14ac:dyDescent="0.25">
      <c r="A970" s="35" t="s">
        <v>47</v>
      </c>
      <c r="B970" s="36"/>
      <c r="C970" s="39" t="s">
        <v>822</v>
      </c>
      <c r="D970" s="40">
        <v>0</v>
      </c>
    </row>
    <row r="971" spans="1:4" x14ac:dyDescent="0.25">
      <c r="A971" s="25" t="s">
        <v>819</v>
      </c>
      <c r="B971" s="32" t="s">
        <v>836</v>
      </c>
      <c r="C971" s="33"/>
      <c r="D971" s="34">
        <v>0</v>
      </c>
    </row>
    <row r="972" spans="1:4" x14ac:dyDescent="0.25">
      <c r="A972" s="35" t="s">
        <v>47</v>
      </c>
      <c r="B972" s="36"/>
      <c r="C972" s="37" t="s">
        <v>115</v>
      </c>
      <c r="D972" s="38"/>
    </row>
    <row r="973" spans="1:4" x14ac:dyDescent="0.25">
      <c r="A973" s="35" t="s">
        <v>47</v>
      </c>
      <c r="B973" s="36"/>
      <c r="C973" s="39" t="s">
        <v>822</v>
      </c>
      <c r="D973" s="40">
        <v>0</v>
      </c>
    </row>
    <row r="974" spans="1:4" x14ac:dyDescent="0.25">
      <c r="A974" s="25" t="s">
        <v>819</v>
      </c>
      <c r="B974" s="32" t="s">
        <v>950</v>
      </c>
      <c r="C974" s="33" t="s">
        <v>837</v>
      </c>
      <c r="D974" s="34">
        <v>0</v>
      </c>
    </row>
    <row r="975" spans="1:4" x14ac:dyDescent="0.25">
      <c r="A975" s="35" t="s">
        <v>47</v>
      </c>
      <c r="B975" s="36"/>
      <c r="C975" s="37" t="s">
        <v>115</v>
      </c>
      <c r="D975" s="38"/>
    </row>
    <row r="976" spans="1:4" x14ac:dyDescent="0.25">
      <c r="A976" s="35" t="s">
        <v>47</v>
      </c>
      <c r="B976" s="36"/>
      <c r="C976" s="37" t="s">
        <v>115</v>
      </c>
      <c r="D976" s="38"/>
    </row>
    <row r="977" spans="1:4" x14ac:dyDescent="0.25">
      <c r="A977" s="35" t="s">
        <v>47</v>
      </c>
      <c r="B977" s="36"/>
      <c r="C977" s="37" t="s">
        <v>115</v>
      </c>
      <c r="D977" s="38"/>
    </row>
    <row r="978" spans="1:4" x14ac:dyDescent="0.25">
      <c r="A978" s="35" t="s">
        <v>47</v>
      </c>
      <c r="B978" s="36"/>
      <c r="C978" s="37" t="s">
        <v>115</v>
      </c>
      <c r="D978" s="38"/>
    </row>
    <row r="979" spans="1:4" x14ac:dyDescent="0.25">
      <c r="A979" s="35" t="s">
        <v>47</v>
      </c>
      <c r="B979" s="36"/>
      <c r="C979" s="37" t="s">
        <v>115</v>
      </c>
      <c r="D979" s="38"/>
    </row>
    <row r="980" spans="1:4" x14ac:dyDescent="0.25">
      <c r="A980" s="35" t="s">
        <v>47</v>
      </c>
      <c r="B980" s="36"/>
      <c r="C980" s="39" t="s">
        <v>822</v>
      </c>
      <c r="D980" s="40">
        <v>0</v>
      </c>
    </row>
    <row r="981" spans="1:4" x14ac:dyDescent="0.25">
      <c r="A981" s="25" t="s">
        <v>819</v>
      </c>
      <c r="B981" s="32" t="s">
        <v>843</v>
      </c>
      <c r="C981" s="33"/>
      <c r="D981" s="34">
        <v>2.4</v>
      </c>
    </row>
    <row r="982" spans="1:4" x14ac:dyDescent="0.25">
      <c r="A982" s="25" t="s">
        <v>819</v>
      </c>
      <c r="B982" s="32" t="s">
        <v>245</v>
      </c>
      <c r="C982" s="33"/>
      <c r="D982" s="34">
        <v>49.762999999999998</v>
      </c>
    </row>
    <row r="983" spans="1:4" x14ac:dyDescent="0.25">
      <c r="A983" s="35" t="s">
        <v>47</v>
      </c>
      <c r="B983" s="36"/>
      <c r="C983" s="37" t="s">
        <v>957</v>
      </c>
      <c r="D983" s="38">
        <v>39.844999999999999</v>
      </c>
    </row>
    <row r="984" spans="1:4" x14ac:dyDescent="0.25">
      <c r="A984" s="35" t="s">
        <v>47</v>
      </c>
      <c r="B984" s="36"/>
      <c r="C984" s="37" t="s">
        <v>958</v>
      </c>
      <c r="D984" s="38">
        <v>9.9179999999999993</v>
      </c>
    </row>
    <row r="985" spans="1:4" x14ac:dyDescent="0.25">
      <c r="A985" s="35" t="s">
        <v>47</v>
      </c>
      <c r="B985" s="36"/>
      <c r="C985" s="39" t="s">
        <v>822</v>
      </c>
      <c r="D985" s="40">
        <v>49.762999999999998</v>
      </c>
    </row>
    <row r="986" spans="1:4" x14ac:dyDescent="0.25">
      <c r="A986" s="25" t="s">
        <v>819</v>
      </c>
      <c r="B986" s="32" t="s">
        <v>964</v>
      </c>
      <c r="C986" s="33"/>
      <c r="D986" s="34">
        <v>46.4</v>
      </c>
    </row>
    <row r="987" spans="1:4" x14ac:dyDescent="0.25">
      <c r="A987" s="35" t="s">
        <v>47</v>
      </c>
      <c r="B987" s="36"/>
      <c r="C987" s="37" t="s">
        <v>961</v>
      </c>
      <c r="D987" s="38">
        <v>46.4</v>
      </c>
    </row>
    <row r="988" spans="1:4" x14ac:dyDescent="0.25">
      <c r="A988" s="35" t="s">
        <v>47</v>
      </c>
      <c r="B988" s="36"/>
      <c r="C988" s="39" t="s">
        <v>822</v>
      </c>
      <c r="D988" s="40">
        <v>46.4</v>
      </c>
    </row>
    <row r="989" spans="1:4" x14ac:dyDescent="0.25">
      <c r="A989" s="25" t="s">
        <v>819</v>
      </c>
      <c r="B989" s="32" t="s">
        <v>891</v>
      </c>
      <c r="C989" s="33" t="s">
        <v>892</v>
      </c>
      <c r="D989" s="34">
        <v>0</v>
      </c>
    </row>
    <row r="990" spans="1:4" x14ac:dyDescent="0.25">
      <c r="A990" s="35" t="s">
        <v>47</v>
      </c>
      <c r="B990" s="36"/>
      <c r="C990" s="37" t="s">
        <v>115</v>
      </c>
      <c r="D990" s="38"/>
    </row>
    <row r="991" spans="1:4" x14ac:dyDescent="0.25">
      <c r="A991" s="35" t="s">
        <v>47</v>
      </c>
      <c r="B991" s="36"/>
      <c r="C991" s="39" t="s">
        <v>822</v>
      </c>
      <c r="D991" s="40">
        <v>0</v>
      </c>
    </row>
    <row r="992" spans="1:4" x14ac:dyDescent="0.25">
      <c r="A992" s="25" t="s">
        <v>819</v>
      </c>
      <c r="B992" s="32" t="s">
        <v>454</v>
      </c>
      <c r="C992" s="33"/>
      <c r="D992" s="34">
        <v>0</v>
      </c>
    </row>
    <row r="993" spans="1:4" x14ac:dyDescent="0.25">
      <c r="A993" s="35" t="s">
        <v>47</v>
      </c>
      <c r="B993" s="36"/>
      <c r="C993" s="37" t="s">
        <v>115</v>
      </c>
      <c r="D993" s="38"/>
    </row>
    <row r="994" spans="1:4" x14ac:dyDescent="0.25">
      <c r="A994" s="35" t="s">
        <v>47</v>
      </c>
      <c r="B994" s="36"/>
      <c r="C994" s="39" t="s">
        <v>822</v>
      </c>
      <c r="D994" s="40">
        <v>0</v>
      </c>
    </row>
    <row r="995" spans="1:4" x14ac:dyDescent="0.25">
      <c r="A995" s="25" t="s">
        <v>819</v>
      </c>
      <c r="B995" s="32" t="s">
        <v>555</v>
      </c>
      <c r="C995" s="33"/>
      <c r="D995" s="34">
        <v>0</v>
      </c>
    </row>
    <row r="996" spans="1:4" x14ac:dyDescent="0.25">
      <c r="A996" s="35" t="s">
        <v>47</v>
      </c>
      <c r="B996" s="36"/>
      <c r="C996" s="37" t="s">
        <v>115</v>
      </c>
      <c r="D996" s="38"/>
    </row>
    <row r="997" spans="1:4" x14ac:dyDescent="0.25">
      <c r="A997" s="35" t="s">
        <v>47</v>
      </c>
      <c r="B997" s="36"/>
      <c r="C997" s="39" t="s">
        <v>822</v>
      </c>
      <c r="D997" s="40">
        <v>0</v>
      </c>
    </row>
    <row r="998" spans="1:4" x14ac:dyDescent="0.25">
      <c r="A998" s="25" t="s">
        <v>819</v>
      </c>
      <c r="B998" s="32" t="s">
        <v>966</v>
      </c>
      <c r="C998" s="33"/>
      <c r="D998" s="34">
        <v>21.04</v>
      </c>
    </row>
    <row r="999" spans="1:4" x14ac:dyDescent="0.25">
      <c r="A999" s="35" t="s">
        <v>47</v>
      </c>
      <c r="B999" s="36"/>
      <c r="C999" s="37" t="s">
        <v>953</v>
      </c>
      <c r="D999" s="38">
        <v>7.89</v>
      </c>
    </row>
    <row r="1000" spans="1:4" x14ac:dyDescent="0.25">
      <c r="A1000" s="35" t="s">
        <v>47</v>
      </c>
      <c r="B1000" s="36"/>
      <c r="C1000" s="37" t="s">
        <v>954</v>
      </c>
      <c r="D1000" s="38">
        <v>13.15</v>
      </c>
    </row>
    <row r="1001" spans="1:4" x14ac:dyDescent="0.25">
      <c r="A1001" s="35" t="s">
        <v>47</v>
      </c>
      <c r="B1001" s="36"/>
      <c r="C1001" s="39" t="s">
        <v>822</v>
      </c>
      <c r="D1001" s="40">
        <v>21.04</v>
      </c>
    </row>
    <row r="1002" spans="1:4" x14ac:dyDescent="0.25">
      <c r="A1002" s="25" t="s">
        <v>819</v>
      </c>
      <c r="B1002" s="32" t="s">
        <v>824</v>
      </c>
      <c r="C1002" s="33"/>
      <c r="D1002" s="34">
        <v>0</v>
      </c>
    </row>
    <row r="1003" spans="1:4" x14ac:dyDescent="0.25">
      <c r="A1003" s="35" t="s">
        <v>47</v>
      </c>
      <c r="B1003" s="36"/>
      <c r="C1003" s="37" t="s">
        <v>115</v>
      </c>
      <c r="D1003" s="38"/>
    </row>
    <row r="1004" spans="1:4" x14ac:dyDescent="0.25">
      <c r="A1004" s="35" t="s">
        <v>47</v>
      </c>
      <c r="B1004" s="36"/>
      <c r="C1004" s="37" t="s">
        <v>115</v>
      </c>
      <c r="D1004" s="38"/>
    </row>
    <row r="1005" spans="1:4" x14ac:dyDescent="0.25">
      <c r="A1005" s="35" t="s">
        <v>47</v>
      </c>
      <c r="B1005" s="36"/>
      <c r="C1005" s="39" t="s">
        <v>822</v>
      </c>
      <c r="D1005" s="40">
        <v>0</v>
      </c>
    </row>
    <row r="1006" spans="1:4" x14ac:dyDescent="0.25">
      <c r="A1006" s="25" t="s">
        <v>819</v>
      </c>
      <c r="B1006" s="32" t="s">
        <v>826</v>
      </c>
      <c r="C1006" s="33" t="s">
        <v>827</v>
      </c>
      <c r="D1006" s="34">
        <v>1.4</v>
      </c>
    </row>
    <row r="1007" spans="1:4" x14ac:dyDescent="0.25">
      <c r="A1007" s="35" t="s">
        <v>47</v>
      </c>
      <c r="B1007" s="36"/>
      <c r="C1007" s="37" t="s">
        <v>951</v>
      </c>
      <c r="D1007" s="38">
        <v>1.4</v>
      </c>
    </row>
    <row r="1008" spans="1:4" x14ac:dyDescent="0.25">
      <c r="A1008" s="35" t="s">
        <v>47</v>
      </c>
      <c r="B1008" s="36"/>
      <c r="C1008" s="39" t="s">
        <v>822</v>
      </c>
      <c r="D1008" s="40">
        <v>1.4</v>
      </c>
    </row>
    <row r="1009" spans="1:4" x14ac:dyDescent="0.25">
      <c r="A1009" s="25" t="s">
        <v>819</v>
      </c>
      <c r="B1009" s="32" t="s">
        <v>842</v>
      </c>
      <c r="C1009" s="33"/>
      <c r="D1009" s="34">
        <v>0</v>
      </c>
    </row>
    <row r="1010" spans="1:4" x14ac:dyDescent="0.25">
      <c r="A1010" s="35" t="s">
        <v>47</v>
      </c>
      <c r="B1010" s="36"/>
      <c r="C1010" s="37" t="s">
        <v>115</v>
      </c>
      <c r="D1010" s="38"/>
    </row>
    <row r="1011" spans="1:4" x14ac:dyDescent="0.25">
      <c r="A1011" s="35" t="s">
        <v>47</v>
      </c>
      <c r="B1011" s="36"/>
      <c r="C1011" s="37" t="s">
        <v>115</v>
      </c>
      <c r="D1011" s="38"/>
    </row>
    <row r="1012" spans="1:4" x14ac:dyDescent="0.25">
      <c r="A1012" s="35" t="s">
        <v>47</v>
      </c>
      <c r="B1012" s="36"/>
      <c r="C1012" s="39" t="s">
        <v>822</v>
      </c>
      <c r="D1012" s="40">
        <v>0</v>
      </c>
    </row>
    <row r="1013" spans="1:4" x14ac:dyDescent="0.25">
      <c r="A1013" s="25" t="s">
        <v>819</v>
      </c>
      <c r="B1013" s="32" t="s">
        <v>924</v>
      </c>
      <c r="C1013" s="33" t="s">
        <v>925</v>
      </c>
      <c r="D1013" s="34">
        <v>0</v>
      </c>
    </row>
    <row r="1014" spans="1:4" x14ac:dyDescent="0.25">
      <c r="A1014" s="35" t="s">
        <v>47</v>
      </c>
      <c r="B1014" s="36"/>
      <c r="C1014" s="37" t="s">
        <v>115</v>
      </c>
      <c r="D1014" s="38"/>
    </row>
    <row r="1015" spans="1:4" x14ac:dyDescent="0.25">
      <c r="A1015" s="35" t="s">
        <v>47</v>
      </c>
      <c r="B1015" s="36"/>
      <c r="C1015" s="37" t="s">
        <v>115</v>
      </c>
      <c r="D1015" s="38"/>
    </row>
    <row r="1016" spans="1:4" x14ac:dyDescent="0.25">
      <c r="A1016" s="35" t="s">
        <v>47</v>
      </c>
      <c r="B1016" s="36"/>
      <c r="C1016" s="39" t="s">
        <v>822</v>
      </c>
      <c r="D1016" s="40">
        <v>0</v>
      </c>
    </row>
    <row r="1017" spans="1:4" x14ac:dyDescent="0.25">
      <c r="A1017" s="25" t="s">
        <v>819</v>
      </c>
      <c r="B1017" s="32" t="s">
        <v>852</v>
      </c>
      <c r="C1017" s="33" t="s">
        <v>853</v>
      </c>
      <c r="D1017" s="34">
        <v>20</v>
      </c>
    </row>
    <row r="1018" spans="1:4" x14ac:dyDescent="0.25">
      <c r="A1018" s="35" t="s">
        <v>47</v>
      </c>
      <c r="B1018" s="36"/>
      <c r="C1018" s="39" t="s">
        <v>854</v>
      </c>
      <c r="D1018" s="40">
        <v>20</v>
      </c>
    </row>
    <row r="1019" spans="1:4" x14ac:dyDescent="0.25">
      <c r="A1019" s="25" t="s">
        <v>819</v>
      </c>
      <c r="B1019" s="32" t="s">
        <v>911</v>
      </c>
      <c r="C1019" s="33"/>
      <c r="D1019" s="34">
        <v>0</v>
      </c>
    </row>
    <row r="1020" spans="1:4" x14ac:dyDescent="0.25">
      <c r="A1020" s="35" t="s">
        <v>47</v>
      </c>
      <c r="B1020" s="36"/>
      <c r="C1020" s="37" t="s">
        <v>115</v>
      </c>
      <c r="D1020" s="38"/>
    </row>
    <row r="1021" spans="1:4" x14ac:dyDescent="0.25">
      <c r="A1021" s="35" t="s">
        <v>47</v>
      </c>
      <c r="B1021" s="36"/>
      <c r="C1021" s="37" t="s">
        <v>115</v>
      </c>
      <c r="D1021" s="38"/>
    </row>
    <row r="1022" spans="1:4" x14ac:dyDescent="0.25">
      <c r="A1022" s="35" t="s">
        <v>47</v>
      </c>
      <c r="B1022" s="36"/>
      <c r="C1022" s="37" t="s">
        <v>115</v>
      </c>
      <c r="D1022" s="38"/>
    </row>
    <row r="1023" spans="1:4" x14ac:dyDescent="0.25">
      <c r="A1023" s="35" t="s">
        <v>47</v>
      </c>
      <c r="B1023" s="36"/>
      <c r="C1023" s="37" t="s">
        <v>115</v>
      </c>
      <c r="D1023" s="38"/>
    </row>
    <row r="1024" spans="1:4" x14ac:dyDescent="0.25">
      <c r="A1024" s="35" t="s">
        <v>47</v>
      </c>
      <c r="B1024" s="36"/>
      <c r="C1024" s="37" t="s">
        <v>115</v>
      </c>
      <c r="D1024" s="38"/>
    </row>
    <row r="1025" spans="1:4" x14ac:dyDescent="0.25">
      <c r="A1025" s="35" t="s">
        <v>47</v>
      </c>
      <c r="B1025" s="36"/>
      <c r="C1025" s="37" t="s">
        <v>115</v>
      </c>
      <c r="D1025" s="38"/>
    </row>
    <row r="1026" spans="1:4" x14ac:dyDescent="0.25">
      <c r="A1026" s="35" t="s">
        <v>47</v>
      </c>
      <c r="B1026" s="36"/>
      <c r="C1026" s="37" t="s">
        <v>115</v>
      </c>
      <c r="D1026" s="38"/>
    </row>
    <row r="1027" spans="1:4" x14ac:dyDescent="0.25">
      <c r="A1027" s="35" t="s">
        <v>47</v>
      </c>
      <c r="B1027" s="36"/>
      <c r="C1027" s="39" t="s">
        <v>822</v>
      </c>
      <c r="D1027" s="40">
        <v>0</v>
      </c>
    </row>
    <row r="1028" spans="1:4" x14ac:dyDescent="0.25">
      <c r="A1028" s="25" t="s">
        <v>819</v>
      </c>
      <c r="B1028" s="32" t="s">
        <v>908</v>
      </c>
      <c r="C1028" s="33"/>
      <c r="D1028" s="34">
        <v>0</v>
      </c>
    </row>
    <row r="1029" spans="1:4" x14ac:dyDescent="0.25">
      <c r="A1029" s="35" t="s">
        <v>47</v>
      </c>
      <c r="B1029" s="36"/>
      <c r="C1029" s="37" t="s">
        <v>115</v>
      </c>
      <c r="D1029" s="38"/>
    </row>
    <row r="1030" spans="1:4" x14ac:dyDescent="0.25">
      <c r="A1030" s="35" t="s">
        <v>47</v>
      </c>
      <c r="B1030" s="36"/>
      <c r="C1030" s="39" t="s">
        <v>822</v>
      </c>
      <c r="D1030" s="40">
        <v>0</v>
      </c>
    </row>
    <row r="1031" spans="1:4" x14ac:dyDescent="0.25">
      <c r="A1031" s="25" t="s">
        <v>819</v>
      </c>
      <c r="B1031" s="32" t="s">
        <v>845</v>
      </c>
      <c r="C1031" s="33"/>
      <c r="D1031" s="34">
        <v>0</v>
      </c>
    </row>
    <row r="1032" spans="1:4" x14ac:dyDescent="0.25">
      <c r="A1032" s="35" t="s">
        <v>47</v>
      </c>
      <c r="B1032" s="36"/>
      <c r="C1032" s="37" t="s">
        <v>115</v>
      </c>
      <c r="D1032" s="38"/>
    </row>
    <row r="1033" spans="1:4" x14ac:dyDescent="0.25">
      <c r="A1033" s="35" t="s">
        <v>47</v>
      </c>
      <c r="B1033" s="36"/>
      <c r="C1033" s="37" t="s">
        <v>115</v>
      </c>
      <c r="D1033" s="38"/>
    </row>
    <row r="1034" spans="1:4" x14ac:dyDescent="0.25">
      <c r="A1034" s="35" t="s">
        <v>47</v>
      </c>
      <c r="B1034" s="36"/>
      <c r="C1034" s="39" t="s">
        <v>822</v>
      </c>
      <c r="D1034" s="40">
        <v>0</v>
      </c>
    </row>
    <row r="1035" spans="1:4" x14ac:dyDescent="0.25">
      <c r="A1035" s="25" t="s">
        <v>819</v>
      </c>
      <c r="B1035" s="32" t="s">
        <v>928</v>
      </c>
      <c r="C1035" s="33"/>
      <c r="D1035" s="34">
        <v>0</v>
      </c>
    </row>
    <row r="1036" spans="1:4" x14ac:dyDescent="0.25">
      <c r="A1036" s="35" t="s">
        <v>47</v>
      </c>
      <c r="B1036" s="36"/>
      <c r="C1036" s="37" t="s">
        <v>115</v>
      </c>
      <c r="D1036" s="38"/>
    </row>
    <row r="1037" spans="1:4" x14ac:dyDescent="0.25">
      <c r="A1037" s="35" t="s">
        <v>47</v>
      </c>
      <c r="B1037" s="36"/>
      <c r="C1037" s="39" t="s">
        <v>822</v>
      </c>
      <c r="D1037" s="40">
        <v>0</v>
      </c>
    </row>
    <row r="1038" spans="1:4" x14ac:dyDescent="0.25">
      <c r="A1038" s="25" t="s">
        <v>819</v>
      </c>
      <c r="B1038" s="32" t="s">
        <v>921</v>
      </c>
      <c r="C1038" s="33"/>
      <c r="D1038" s="34">
        <v>0</v>
      </c>
    </row>
    <row r="1039" spans="1:4" x14ac:dyDescent="0.25">
      <c r="A1039" s="35" t="s">
        <v>47</v>
      </c>
      <c r="B1039" s="36"/>
      <c r="C1039" s="37" t="s">
        <v>115</v>
      </c>
      <c r="D1039" s="38"/>
    </row>
    <row r="1040" spans="1:4" x14ac:dyDescent="0.25">
      <c r="A1040" s="35" t="s">
        <v>47</v>
      </c>
      <c r="B1040" s="36"/>
      <c r="C1040" s="39" t="s">
        <v>822</v>
      </c>
      <c r="D1040" s="40">
        <v>0</v>
      </c>
    </row>
    <row r="1041" spans="1:4" x14ac:dyDescent="0.25">
      <c r="A1041" s="25" t="s">
        <v>819</v>
      </c>
      <c r="B1041" s="32" t="s">
        <v>879</v>
      </c>
      <c r="C1041" s="33"/>
      <c r="D1041" s="34">
        <v>3.9</v>
      </c>
    </row>
    <row r="1042" spans="1:4" x14ac:dyDescent="0.25">
      <c r="A1042" s="35" t="s">
        <v>47</v>
      </c>
      <c r="B1042" s="36"/>
      <c r="C1042" s="37" t="s">
        <v>946</v>
      </c>
      <c r="D1042" s="38">
        <v>3.9</v>
      </c>
    </row>
    <row r="1043" spans="1:4" x14ac:dyDescent="0.25">
      <c r="A1043" s="35" t="s">
        <v>47</v>
      </c>
      <c r="B1043" s="36"/>
      <c r="C1043" s="39" t="s">
        <v>822</v>
      </c>
      <c r="D1043" s="40">
        <v>3.9</v>
      </c>
    </row>
    <row r="1044" spans="1:4" x14ac:dyDescent="0.25">
      <c r="A1044" s="25" t="s">
        <v>819</v>
      </c>
      <c r="B1044" s="32" t="s">
        <v>866</v>
      </c>
      <c r="C1044" s="33"/>
      <c r="D1044" s="34">
        <v>0</v>
      </c>
    </row>
    <row r="1045" spans="1:4" x14ac:dyDescent="0.25">
      <c r="A1045" s="35" t="s">
        <v>47</v>
      </c>
      <c r="B1045" s="36"/>
      <c r="C1045" s="37" t="s">
        <v>115</v>
      </c>
      <c r="D1045" s="38"/>
    </row>
    <row r="1046" spans="1:4" x14ac:dyDescent="0.25">
      <c r="A1046" s="35" t="s">
        <v>47</v>
      </c>
      <c r="B1046" s="36"/>
      <c r="C1046" s="37" t="s">
        <v>115</v>
      </c>
      <c r="D1046" s="38"/>
    </row>
    <row r="1047" spans="1:4" x14ac:dyDescent="0.25">
      <c r="A1047" s="35" t="s">
        <v>47</v>
      </c>
      <c r="B1047" s="36"/>
      <c r="C1047" s="39" t="s">
        <v>822</v>
      </c>
      <c r="D1047" s="40">
        <v>0</v>
      </c>
    </row>
    <row r="1048" spans="1:4" x14ac:dyDescent="0.25">
      <c r="A1048" s="25" t="s">
        <v>829</v>
      </c>
      <c r="B1048" s="41" t="s">
        <v>679</v>
      </c>
      <c r="C1048" s="33"/>
      <c r="D1048" s="34">
        <v>1</v>
      </c>
    </row>
    <row r="1049" spans="1:4" x14ac:dyDescent="0.25">
      <c r="A1049" s="35" t="s">
        <v>47</v>
      </c>
      <c r="B1049" s="36"/>
      <c r="C1049" s="37" t="s">
        <v>959</v>
      </c>
      <c r="D1049" s="38">
        <v>1</v>
      </c>
    </row>
    <row r="1050" spans="1:4" x14ac:dyDescent="0.25">
      <c r="A1050" s="35" t="s">
        <v>47</v>
      </c>
      <c r="B1050" s="36"/>
      <c r="C1050" s="39" t="s">
        <v>822</v>
      </c>
      <c r="D1050" s="40">
        <v>1</v>
      </c>
    </row>
    <row r="1051" spans="1:4" x14ac:dyDescent="0.25">
      <c r="A1051" s="25" t="s">
        <v>819</v>
      </c>
      <c r="B1051" s="32" t="s">
        <v>820</v>
      </c>
      <c r="C1051" s="33" t="s">
        <v>821</v>
      </c>
      <c r="D1051" s="34">
        <v>0</v>
      </c>
    </row>
    <row r="1052" spans="1:4" x14ac:dyDescent="0.25">
      <c r="A1052" s="35" t="s">
        <v>47</v>
      </c>
      <c r="B1052" s="36"/>
      <c r="C1052" s="37" t="s">
        <v>115</v>
      </c>
      <c r="D1052" s="38"/>
    </row>
    <row r="1053" spans="1:4" x14ac:dyDescent="0.25">
      <c r="A1053" s="35" t="s">
        <v>47</v>
      </c>
      <c r="B1053" s="36"/>
      <c r="C1053" s="37" t="s">
        <v>115</v>
      </c>
      <c r="D1053" s="38"/>
    </row>
    <row r="1054" spans="1:4" x14ac:dyDescent="0.25">
      <c r="A1054" s="35" t="s">
        <v>47</v>
      </c>
      <c r="B1054" s="36"/>
      <c r="C1054" s="39" t="s">
        <v>822</v>
      </c>
      <c r="D1054" s="40">
        <v>0</v>
      </c>
    </row>
    <row r="1055" spans="1:4" x14ac:dyDescent="0.25">
      <c r="A1055" s="25" t="s">
        <v>819</v>
      </c>
      <c r="B1055" s="32" t="s">
        <v>885</v>
      </c>
      <c r="C1055" s="33"/>
      <c r="D1055" s="34">
        <v>0</v>
      </c>
    </row>
    <row r="1056" spans="1:4" x14ac:dyDescent="0.25">
      <c r="A1056" s="35" t="s">
        <v>47</v>
      </c>
      <c r="B1056" s="36"/>
      <c r="C1056" s="37" t="s">
        <v>115</v>
      </c>
      <c r="D1056" s="38"/>
    </row>
    <row r="1057" spans="1:4" x14ac:dyDescent="0.25">
      <c r="A1057" s="35" t="s">
        <v>47</v>
      </c>
      <c r="B1057" s="36"/>
      <c r="C1057" s="37" t="s">
        <v>743</v>
      </c>
      <c r="D1057" s="38">
        <v>0</v>
      </c>
    </row>
    <row r="1058" spans="1:4" x14ac:dyDescent="0.25">
      <c r="A1058" s="35" t="s">
        <v>47</v>
      </c>
      <c r="B1058" s="36"/>
      <c r="C1058" s="37" t="s">
        <v>115</v>
      </c>
      <c r="D1058" s="38"/>
    </row>
    <row r="1059" spans="1:4" x14ac:dyDescent="0.25">
      <c r="A1059" s="35" t="s">
        <v>47</v>
      </c>
      <c r="B1059" s="36"/>
      <c r="C1059" s="39" t="s">
        <v>822</v>
      </c>
      <c r="D1059" s="40">
        <v>0</v>
      </c>
    </row>
    <row r="1060" spans="1:4" x14ac:dyDescent="0.25">
      <c r="A1060" s="25" t="s">
        <v>819</v>
      </c>
      <c r="B1060" s="32" t="s">
        <v>867</v>
      </c>
      <c r="C1060" s="33"/>
      <c r="D1060" s="34">
        <v>0</v>
      </c>
    </row>
    <row r="1061" spans="1:4" x14ac:dyDescent="0.25">
      <c r="A1061" s="35" t="s">
        <v>47</v>
      </c>
      <c r="B1061" s="36"/>
      <c r="C1061" s="37" t="s">
        <v>115</v>
      </c>
      <c r="D1061" s="38"/>
    </row>
    <row r="1062" spans="1:4" x14ac:dyDescent="0.25">
      <c r="A1062" s="35" t="s">
        <v>47</v>
      </c>
      <c r="B1062" s="36"/>
      <c r="C1062" s="39" t="s">
        <v>822</v>
      </c>
      <c r="D1062" s="40">
        <v>0</v>
      </c>
    </row>
    <row r="1063" spans="1:4" x14ac:dyDescent="0.25">
      <c r="A1063" s="25" t="s">
        <v>819</v>
      </c>
      <c r="B1063" s="32" t="s">
        <v>870</v>
      </c>
      <c r="C1063" s="33"/>
      <c r="D1063" s="34">
        <v>0</v>
      </c>
    </row>
    <row r="1064" spans="1:4" x14ac:dyDescent="0.25">
      <c r="A1064" s="35" t="s">
        <v>47</v>
      </c>
      <c r="B1064" s="36"/>
      <c r="C1064" s="37" t="s">
        <v>115</v>
      </c>
      <c r="D1064" s="38"/>
    </row>
    <row r="1065" spans="1:4" x14ac:dyDescent="0.25">
      <c r="A1065" s="35" t="s">
        <v>47</v>
      </c>
      <c r="B1065" s="36"/>
      <c r="C1065" s="39" t="s">
        <v>822</v>
      </c>
      <c r="D1065" s="40">
        <v>0</v>
      </c>
    </row>
    <row r="1066" spans="1:4" x14ac:dyDescent="0.25">
      <c r="A1066" s="25" t="s">
        <v>819</v>
      </c>
      <c r="B1066" s="32" t="s">
        <v>949</v>
      </c>
      <c r="C1066" s="33"/>
      <c r="D1066" s="34">
        <v>0</v>
      </c>
    </row>
    <row r="1067" spans="1:4" x14ac:dyDescent="0.25">
      <c r="A1067" s="35" t="s">
        <v>47</v>
      </c>
      <c r="B1067" s="36"/>
      <c r="C1067" s="37" t="s">
        <v>115</v>
      </c>
      <c r="D1067" s="38"/>
    </row>
    <row r="1068" spans="1:4" x14ac:dyDescent="0.25">
      <c r="A1068" s="35" t="s">
        <v>47</v>
      </c>
      <c r="B1068" s="36"/>
      <c r="C1068" s="39" t="s">
        <v>822</v>
      </c>
      <c r="D1068" s="40">
        <v>0</v>
      </c>
    </row>
    <row r="1069" spans="1:4" x14ac:dyDescent="0.25">
      <c r="A1069" s="25" t="s">
        <v>819</v>
      </c>
      <c r="B1069" s="32" t="s">
        <v>912</v>
      </c>
      <c r="C1069" s="33"/>
      <c r="D1069" s="34">
        <v>10</v>
      </c>
    </row>
    <row r="1070" spans="1:4" x14ac:dyDescent="0.25">
      <c r="A1070" s="25" t="s">
        <v>819</v>
      </c>
      <c r="B1070" s="32" t="s">
        <v>901</v>
      </c>
      <c r="C1070" s="33"/>
      <c r="D1070" s="34">
        <v>0</v>
      </c>
    </row>
    <row r="1071" spans="1:4" x14ac:dyDescent="0.25">
      <c r="A1071" s="35" t="s">
        <v>47</v>
      </c>
      <c r="B1071" s="36"/>
      <c r="C1071" s="37" t="s">
        <v>115</v>
      </c>
      <c r="D1071" s="38"/>
    </row>
    <row r="1072" spans="1:4" x14ac:dyDescent="0.25">
      <c r="A1072" s="35" t="s">
        <v>47</v>
      </c>
      <c r="B1072" s="36"/>
      <c r="C1072" s="37" t="s">
        <v>115</v>
      </c>
      <c r="D1072" s="38"/>
    </row>
    <row r="1073" spans="1:4" x14ac:dyDescent="0.25">
      <c r="A1073" s="35" t="s">
        <v>47</v>
      </c>
      <c r="B1073" s="36"/>
      <c r="C1073" s="39" t="s">
        <v>822</v>
      </c>
      <c r="D1073" s="40">
        <v>0</v>
      </c>
    </row>
    <row r="1074" spans="1:4" x14ac:dyDescent="0.25">
      <c r="A1074" s="25" t="s">
        <v>819</v>
      </c>
      <c r="B1074" s="32" t="s">
        <v>931</v>
      </c>
      <c r="C1074" s="33"/>
      <c r="D1074" s="34">
        <v>0</v>
      </c>
    </row>
    <row r="1075" spans="1:4" x14ac:dyDescent="0.25">
      <c r="A1075" s="35" t="s">
        <v>47</v>
      </c>
      <c r="B1075" s="36"/>
      <c r="C1075" s="37" t="s">
        <v>115</v>
      </c>
      <c r="D1075" s="38"/>
    </row>
    <row r="1076" spans="1:4" x14ac:dyDescent="0.25">
      <c r="A1076" s="35" t="s">
        <v>47</v>
      </c>
      <c r="B1076" s="36"/>
      <c r="C1076" s="39" t="s">
        <v>822</v>
      </c>
      <c r="D1076" s="40">
        <v>0</v>
      </c>
    </row>
    <row r="1077" spans="1:4" x14ac:dyDescent="0.25">
      <c r="A1077" s="25" t="s">
        <v>819</v>
      </c>
      <c r="B1077" s="32" t="s">
        <v>929</v>
      </c>
      <c r="C1077" s="33"/>
      <c r="D1077" s="34">
        <v>0</v>
      </c>
    </row>
    <row r="1078" spans="1:4" x14ac:dyDescent="0.25">
      <c r="A1078" s="35" t="s">
        <v>47</v>
      </c>
      <c r="B1078" s="36"/>
      <c r="C1078" s="37" t="s">
        <v>743</v>
      </c>
      <c r="D1078" s="38">
        <v>0</v>
      </c>
    </row>
    <row r="1079" spans="1:4" x14ac:dyDescent="0.25">
      <c r="A1079" s="35" t="s">
        <v>47</v>
      </c>
      <c r="B1079" s="36"/>
      <c r="C1079" s="39" t="s">
        <v>822</v>
      </c>
      <c r="D1079" s="40">
        <v>0</v>
      </c>
    </row>
    <row r="1080" spans="1:4" x14ac:dyDescent="0.25">
      <c r="A1080" s="25" t="s">
        <v>819</v>
      </c>
      <c r="B1080" s="32" t="s">
        <v>906</v>
      </c>
      <c r="C1080" s="33" t="s">
        <v>907</v>
      </c>
      <c r="D1080" s="34">
        <v>0</v>
      </c>
    </row>
    <row r="1081" spans="1:4" x14ac:dyDescent="0.25">
      <c r="A1081" s="35" t="s">
        <v>47</v>
      </c>
      <c r="B1081" s="36"/>
      <c r="C1081" s="37" t="s">
        <v>115</v>
      </c>
      <c r="D1081" s="38"/>
    </row>
    <row r="1082" spans="1:4" x14ac:dyDescent="0.25">
      <c r="A1082" s="35" t="s">
        <v>47</v>
      </c>
      <c r="B1082" s="36"/>
      <c r="C1082" s="39" t="s">
        <v>822</v>
      </c>
      <c r="D1082" s="40">
        <v>0</v>
      </c>
    </row>
    <row r="1083" spans="1:4" x14ac:dyDescent="0.25">
      <c r="A1083" s="25" t="s">
        <v>819</v>
      </c>
      <c r="B1083" s="32" t="s">
        <v>855</v>
      </c>
      <c r="C1083" s="33" t="s">
        <v>856</v>
      </c>
      <c r="D1083" s="34">
        <v>25.95</v>
      </c>
    </row>
    <row r="1084" spans="1:4" x14ac:dyDescent="0.25">
      <c r="A1084" s="35" t="s">
        <v>47</v>
      </c>
      <c r="B1084" s="36"/>
      <c r="C1084" s="37" t="s">
        <v>948</v>
      </c>
      <c r="D1084" s="38">
        <v>25.95</v>
      </c>
    </row>
    <row r="1085" spans="1:4" x14ac:dyDescent="0.25">
      <c r="A1085" s="35" t="s">
        <v>47</v>
      </c>
      <c r="B1085" s="36"/>
      <c r="C1085" s="39" t="s">
        <v>822</v>
      </c>
      <c r="D1085" s="40">
        <v>25.95</v>
      </c>
    </row>
    <row r="1086" spans="1:4" x14ac:dyDescent="0.25">
      <c r="A1086" s="25" t="s">
        <v>819</v>
      </c>
      <c r="B1086" s="32" t="s">
        <v>952</v>
      </c>
      <c r="C1086" s="33"/>
      <c r="D1086" s="34">
        <v>0</v>
      </c>
    </row>
    <row r="1087" spans="1:4" x14ac:dyDescent="0.25">
      <c r="A1087" s="35" t="s">
        <v>47</v>
      </c>
      <c r="B1087" s="36"/>
      <c r="C1087" s="37" t="s">
        <v>115</v>
      </c>
      <c r="D1087" s="38"/>
    </row>
    <row r="1088" spans="1:4" x14ac:dyDescent="0.25">
      <c r="A1088" s="35" t="s">
        <v>47</v>
      </c>
      <c r="B1088" s="36"/>
      <c r="C1088" s="39" t="s">
        <v>822</v>
      </c>
      <c r="D1088" s="40">
        <v>0</v>
      </c>
    </row>
    <row r="1089" spans="1:4" x14ac:dyDescent="0.25">
      <c r="A1089" s="25" t="s">
        <v>819</v>
      </c>
      <c r="B1089" s="32" t="s">
        <v>883</v>
      </c>
      <c r="C1089" s="33" t="s">
        <v>884</v>
      </c>
      <c r="D1089" s="34">
        <v>0</v>
      </c>
    </row>
    <row r="1090" spans="1:4" x14ac:dyDescent="0.25">
      <c r="A1090" s="35" t="s">
        <v>47</v>
      </c>
      <c r="B1090" s="36"/>
      <c r="C1090" s="37" t="s">
        <v>115</v>
      </c>
      <c r="D1090" s="38"/>
    </row>
    <row r="1091" spans="1:4" x14ac:dyDescent="0.25">
      <c r="A1091" s="35" t="s">
        <v>47</v>
      </c>
      <c r="B1091" s="36"/>
      <c r="C1091" s="39" t="s">
        <v>822</v>
      </c>
      <c r="D1091" s="40">
        <v>0</v>
      </c>
    </row>
    <row r="1092" spans="1:4" x14ac:dyDescent="0.25">
      <c r="A1092" s="25" t="s">
        <v>819</v>
      </c>
      <c r="B1092" s="32" t="s">
        <v>840</v>
      </c>
      <c r="C1092" s="33" t="s">
        <v>841</v>
      </c>
      <c r="D1092" s="34">
        <v>0.05</v>
      </c>
    </row>
    <row r="1093" spans="1:4" x14ac:dyDescent="0.25">
      <c r="A1093" s="25" t="s">
        <v>819</v>
      </c>
      <c r="B1093" s="32" t="s">
        <v>930</v>
      </c>
      <c r="C1093" s="33"/>
      <c r="D1093" s="34">
        <v>0</v>
      </c>
    </row>
    <row r="1094" spans="1:4" x14ac:dyDescent="0.25">
      <c r="A1094" s="35" t="s">
        <v>47</v>
      </c>
      <c r="B1094" s="36"/>
      <c r="C1094" s="37" t="s">
        <v>115</v>
      </c>
      <c r="D1094" s="38"/>
    </row>
    <row r="1095" spans="1:4" x14ac:dyDescent="0.25">
      <c r="A1095" s="35" t="s">
        <v>47</v>
      </c>
      <c r="B1095" s="36"/>
      <c r="C1095" s="37" t="s">
        <v>115</v>
      </c>
      <c r="D1095" s="38"/>
    </row>
    <row r="1096" spans="1:4" x14ac:dyDescent="0.25">
      <c r="A1096" s="35" t="s">
        <v>47</v>
      </c>
      <c r="B1096" s="36"/>
      <c r="C1096" s="39" t="s">
        <v>822</v>
      </c>
      <c r="D1096" s="40">
        <v>0</v>
      </c>
    </row>
    <row r="1097" spans="1:4" x14ac:dyDescent="0.25">
      <c r="A1097" s="25" t="s">
        <v>819</v>
      </c>
      <c r="B1097" s="32" t="s">
        <v>904</v>
      </c>
      <c r="C1097" s="33"/>
      <c r="D1097" s="34">
        <v>0</v>
      </c>
    </row>
    <row r="1098" spans="1:4" x14ac:dyDescent="0.25">
      <c r="A1098" s="35" t="s">
        <v>47</v>
      </c>
      <c r="B1098" s="36"/>
      <c r="C1098" s="37" t="s">
        <v>115</v>
      </c>
      <c r="D1098" s="38"/>
    </row>
    <row r="1099" spans="1:4" x14ac:dyDescent="0.25">
      <c r="A1099" s="35" t="s">
        <v>47</v>
      </c>
      <c r="B1099" s="36"/>
      <c r="C1099" s="39" t="s">
        <v>822</v>
      </c>
      <c r="D1099" s="40">
        <v>0</v>
      </c>
    </row>
    <row r="1100" spans="1:4" x14ac:dyDescent="0.25">
      <c r="A1100" s="25" t="s">
        <v>819</v>
      </c>
      <c r="B1100" s="32" t="s">
        <v>869</v>
      </c>
      <c r="C1100" s="33"/>
      <c r="D1100" s="34">
        <v>0</v>
      </c>
    </row>
    <row r="1101" spans="1:4" x14ac:dyDescent="0.25">
      <c r="A1101" s="35" t="s">
        <v>47</v>
      </c>
      <c r="B1101" s="36"/>
      <c r="C1101" s="37" t="s">
        <v>115</v>
      </c>
      <c r="D1101" s="38"/>
    </row>
    <row r="1102" spans="1:4" x14ac:dyDescent="0.25">
      <c r="A1102" s="35" t="s">
        <v>47</v>
      </c>
      <c r="B1102" s="36"/>
      <c r="C1102" s="39" t="s">
        <v>822</v>
      </c>
      <c r="D1102" s="40">
        <v>0</v>
      </c>
    </row>
    <row r="1103" spans="1:4" x14ac:dyDescent="0.25">
      <c r="A1103" s="25" t="s">
        <v>819</v>
      </c>
      <c r="B1103" s="32" t="s">
        <v>882</v>
      </c>
      <c r="C1103" s="33"/>
      <c r="D1103" s="34">
        <v>0</v>
      </c>
    </row>
    <row r="1104" spans="1:4" x14ac:dyDescent="0.25">
      <c r="A1104" s="35" t="s">
        <v>47</v>
      </c>
      <c r="B1104" s="36"/>
      <c r="C1104" s="37" t="s">
        <v>115</v>
      </c>
      <c r="D1104" s="38"/>
    </row>
    <row r="1105" spans="1:4" x14ac:dyDescent="0.25">
      <c r="A1105" s="35" t="s">
        <v>47</v>
      </c>
      <c r="B1105" s="36"/>
      <c r="C1105" s="39" t="s">
        <v>822</v>
      </c>
      <c r="D1105" s="40">
        <v>0</v>
      </c>
    </row>
    <row r="1106" spans="1:4" x14ac:dyDescent="0.25">
      <c r="A1106" s="25" t="s">
        <v>819</v>
      </c>
      <c r="B1106" s="32" t="s">
        <v>890</v>
      </c>
      <c r="C1106" s="33"/>
      <c r="D1106" s="34">
        <v>0</v>
      </c>
    </row>
    <row r="1107" spans="1:4" x14ac:dyDescent="0.25">
      <c r="A1107" s="35" t="s">
        <v>47</v>
      </c>
      <c r="B1107" s="36"/>
      <c r="C1107" s="37" t="s">
        <v>743</v>
      </c>
      <c r="D1107" s="38">
        <v>0</v>
      </c>
    </row>
    <row r="1108" spans="1:4" x14ac:dyDescent="0.25">
      <c r="A1108" s="35" t="s">
        <v>47</v>
      </c>
      <c r="B1108" s="36"/>
      <c r="C1108" s="39" t="s">
        <v>822</v>
      </c>
      <c r="D1108" s="40">
        <v>0</v>
      </c>
    </row>
    <row r="1109" spans="1:4" x14ac:dyDescent="0.25">
      <c r="A1109" s="25" t="s">
        <v>819</v>
      </c>
      <c r="B1109" s="32" t="s">
        <v>850</v>
      </c>
      <c r="C1109" s="33"/>
      <c r="D1109" s="34">
        <v>0</v>
      </c>
    </row>
    <row r="1110" spans="1:4" x14ac:dyDescent="0.25">
      <c r="A1110" s="35" t="s">
        <v>47</v>
      </c>
      <c r="B1110" s="36"/>
      <c r="C1110" s="37" t="s">
        <v>115</v>
      </c>
      <c r="D1110" s="38"/>
    </row>
    <row r="1111" spans="1:4" x14ac:dyDescent="0.25">
      <c r="A1111" s="35" t="s">
        <v>47</v>
      </c>
      <c r="B1111" s="36"/>
      <c r="C1111" s="37" t="s">
        <v>115</v>
      </c>
      <c r="D1111" s="38"/>
    </row>
    <row r="1112" spans="1:4" x14ac:dyDescent="0.25">
      <c r="A1112" s="35" t="s">
        <v>47</v>
      </c>
      <c r="B1112" s="36"/>
      <c r="C1112" s="39" t="s">
        <v>822</v>
      </c>
      <c r="D1112" s="40">
        <v>0</v>
      </c>
    </row>
    <row r="1113" spans="1:4" x14ac:dyDescent="0.25">
      <c r="A1113" s="25" t="s">
        <v>819</v>
      </c>
      <c r="B1113" s="32" t="s">
        <v>895</v>
      </c>
      <c r="C1113" s="33" t="s">
        <v>896</v>
      </c>
      <c r="D1113" s="34">
        <v>0.8</v>
      </c>
    </row>
    <row r="1114" spans="1:4" x14ac:dyDescent="0.25">
      <c r="A1114" s="35" t="s">
        <v>47</v>
      </c>
      <c r="B1114" s="36"/>
      <c r="C1114" s="39" t="s">
        <v>897</v>
      </c>
      <c r="D1114" s="40">
        <v>0.8</v>
      </c>
    </row>
    <row r="1115" spans="1:4" x14ac:dyDescent="0.25">
      <c r="A1115" s="25" t="s">
        <v>819</v>
      </c>
      <c r="B1115" s="32" t="s">
        <v>839</v>
      </c>
      <c r="C1115" s="33"/>
      <c r="D1115" s="34">
        <v>0</v>
      </c>
    </row>
    <row r="1116" spans="1:4" x14ac:dyDescent="0.25">
      <c r="A1116" s="35" t="s">
        <v>47</v>
      </c>
      <c r="B1116" s="36"/>
      <c r="C1116" s="37" t="s">
        <v>115</v>
      </c>
      <c r="D1116" s="38"/>
    </row>
    <row r="1117" spans="1:4" x14ac:dyDescent="0.25">
      <c r="A1117" s="35" t="s">
        <v>47</v>
      </c>
      <c r="B1117" s="36"/>
      <c r="C1117" s="39" t="s">
        <v>822</v>
      </c>
      <c r="D1117" s="40">
        <v>0</v>
      </c>
    </row>
    <row r="1118" spans="1:4" x14ac:dyDescent="0.25">
      <c r="A1118" s="25" t="s">
        <v>819</v>
      </c>
      <c r="B1118" s="32" t="s">
        <v>893</v>
      </c>
      <c r="C1118" s="33" t="s">
        <v>894</v>
      </c>
      <c r="D1118" s="34">
        <v>0</v>
      </c>
    </row>
    <row r="1119" spans="1:4" x14ac:dyDescent="0.25">
      <c r="A1119" s="35" t="s">
        <v>47</v>
      </c>
      <c r="B1119" s="36"/>
      <c r="C1119" s="37" t="s">
        <v>115</v>
      </c>
      <c r="D1119" s="38"/>
    </row>
    <row r="1120" spans="1:4" x14ac:dyDescent="0.25">
      <c r="A1120" s="35" t="s">
        <v>47</v>
      </c>
      <c r="B1120" s="36"/>
      <c r="C1120" s="39" t="s">
        <v>822</v>
      </c>
      <c r="D1120" s="40">
        <v>0</v>
      </c>
    </row>
    <row r="1121" spans="1:4" x14ac:dyDescent="0.25">
      <c r="A1121" s="25" t="s">
        <v>819</v>
      </c>
      <c r="B1121" s="32" t="s">
        <v>970</v>
      </c>
      <c r="C1121" s="33"/>
      <c r="D1121" s="34">
        <v>10.324999999999999</v>
      </c>
    </row>
    <row r="1122" spans="1:4" x14ac:dyDescent="0.25">
      <c r="A1122" s="35" t="s">
        <v>47</v>
      </c>
      <c r="B1122" s="36"/>
      <c r="C1122" s="37" t="s">
        <v>962</v>
      </c>
      <c r="D1122" s="38">
        <v>17.285</v>
      </c>
    </row>
    <row r="1123" spans="1:4" x14ac:dyDescent="0.25">
      <c r="A1123" s="35" t="s">
        <v>47</v>
      </c>
      <c r="B1123" s="36"/>
      <c r="C1123" s="37" t="s">
        <v>963</v>
      </c>
      <c r="D1123" s="38">
        <v>-6.96</v>
      </c>
    </row>
    <row r="1124" spans="1:4" x14ac:dyDescent="0.25">
      <c r="A1124" s="35" t="s">
        <v>47</v>
      </c>
      <c r="B1124" s="36"/>
      <c r="C1124" s="39" t="s">
        <v>822</v>
      </c>
      <c r="D1124" s="40">
        <v>10.324999999999999</v>
      </c>
    </row>
    <row r="1125" spans="1:4" x14ac:dyDescent="0.25">
      <c r="A1125" s="25" t="s">
        <v>819</v>
      </c>
      <c r="B1125" s="32" t="s">
        <v>835</v>
      </c>
      <c r="C1125" s="33"/>
      <c r="D1125" s="34">
        <v>0</v>
      </c>
    </row>
    <row r="1126" spans="1:4" x14ac:dyDescent="0.25">
      <c r="A1126" s="35" t="s">
        <v>47</v>
      </c>
      <c r="B1126" s="36"/>
      <c r="C1126" s="37" t="s">
        <v>115</v>
      </c>
      <c r="D1126" s="38"/>
    </row>
    <row r="1127" spans="1:4" x14ac:dyDescent="0.25">
      <c r="A1127" s="35" t="s">
        <v>47</v>
      </c>
      <c r="B1127" s="36"/>
      <c r="C1127" s="39" t="s">
        <v>822</v>
      </c>
      <c r="D1127" s="40">
        <v>0</v>
      </c>
    </row>
    <row r="1128" spans="1:4" x14ac:dyDescent="0.25">
      <c r="A1128" s="25" t="s">
        <v>819</v>
      </c>
      <c r="B1128" s="32" t="s">
        <v>910</v>
      </c>
      <c r="C1128" s="33"/>
      <c r="D1128" s="34">
        <v>0</v>
      </c>
    </row>
    <row r="1129" spans="1:4" x14ac:dyDescent="0.25">
      <c r="A1129" s="35" t="s">
        <v>47</v>
      </c>
      <c r="B1129" s="36"/>
      <c r="C1129" s="37" t="s">
        <v>743</v>
      </c>
      <c r="D1129" s="38">
        <v>0</v>
      </c>
    </row>
    <row r="1130" spans="1:4" x14ac:dyDescent="0.25">
      <c r="A1130" s="35" t="s">
        <v>47</v>
      </c>
      <c r="B1130" s="36"/>
      <c r="C1130" s="37" t="s">
        <v>743</v>
      </c>
      <c r="D1130" s="38">
        <v>0</v>
      </c>
    </row>
    <row r="1131" spans="1:4" x14ac:dyDescent="0.25">
      <c r="A1131" s="35" t="s">
        <v>47</v>
      </c>
      <c r="B1131" s="36"/>
      <c r="C1131" s="39" t="s">
        <v>822</v>
      </c>
      <c r="D1131" s="40">
        <v>0</v>
      </c>
    </row>
    <row r="1132" spans="1:4" x14ac:dyDescent="0.25">
      <c r="A1132" s="25" t="s">
        <v>819</v>
      </c>
      <c r="B1132" s="32" t="s">
        <v>965</v>
      </c>
      <c r="C1132" s="33"/>
      <c r="D1132" s="34">
        <v>105.8</v>
      </c>
    </row>
    <row r="1133" spans="1:4" x14ac:dyDescent="0.25">
      <c r="A1133" s="35" t="s">
        <v>47</v>
      </c>
      <c r="B1133" s="36"/>
      <c r="C1133" s="37" t="s">
        <v>955</v>
      </c>
      <c r="D1133" s="38">
        <v>105.8</v>
      </c>
    </row>
    <row r="1134" spans="1:4" x14ac:dyDescent="0.25">
      <c r="A1134" s="35" t="s">
        <v>47</v>
      </c>
      <c r="B1134" s="36"/>
      <c r="C1134" s="39" t="s">
        <v>822</v>
      </c>
      <c r="D1134" s="40">
        <v>105.8</v>
      </c>
    </row>
    <row r="1135" spans="1:4" x14ac:dyDescent="0.25">
      <c r="A1135" s="25" t="s">
        <v>819</v>
      </c>
      <c r="B1135" s="32" t="s">
        <v>833</v>
      </c>
      <c r="C1135" s="33" t="s">
        <v>834</v>
      </c>
      <c r="D1135" s="34">
        <v>0</v>
      </c>
    </row>
    <row r="1136" spans="1:4" x14ac:dyDescent="0.25">
      <c r="A1136" s="35" t="s">
        <v>47</v>
      </c>
      <c r="B1136" s="36"/>
      <c r="C1136" s="37" t="s">
        <v>115</v>
      </c>
      <c r="D1136" s="38"/>
    </row>
    <row r="1137" spans="1:4" x14ac:dyDescent="0.25">
      <c r="A1137" s="35" t="s">
        <v>47</v>
      </c>
      <c r="B1137" s="36"/>
      <c r="C1137" s="37" t="s">
        <v>115</v>
      </c>
      <c r="D1137" s="38"/>
    </row>
    <row r="1138" spans="1:4" x14ac:dyDescent="0.25">
      <c r="A1138" s="35" t="s">
        <v>47</v>
      </c>
      <c r="B1138" s="36"/>
      <c r="C1138" s="39" t="s">
        <v>822</v>
      </c>
      <c r="D1138" s="40">
        <v>0</v>
      </c>
    </row>
    <row r="1139" spans="1:4" x14ac:dyDescent="0.25">
      <c r="A1139" s="25" t="s">
        <v>819</v>
      </c>
      <c r="B1139" s="32" t="s">
        <v>898</v>
      </c>
      <c r="C1139" s="33"/>
      <c r="D1139" s="34">
        <v>0</v>
      </c>
    </row>
    <row r="1140" spans="1:4" x14ac:dyDescent="0.25">
      <c r="A1140" s="35" t="s">
        <v>47</v>
      </c>
      <c r="B1140" s="36"/>
      <c r="C1140" s="37" t="s">
        <v>115</v>
      </c>
      <c r="D1140" s="38"/>
    </row>
    <row r="1141" spans="1:4" x14ac:dyDescent="0.25">
      <c r="A1141" s="35" t="s">
        <v>47</v>
      </c>
      <c r="B1141" s="36"/>
      <c r="C1141" s="39" t="s">
        <v>822</v>
      </c>
      <c r="D1141" s="40">
        <v>0</v>
      </c>
    </row>
    <row r="1142" spans="1:4" x14ac:dyDescent="0.25">
      <c r="A1142" s="25" t="s">
        <v>819</v>
      </c>
      <c r="B1142" s="32" t="s">
        <v>920</v>
      </c>
      <c r="C1142" s="33"/>
      <c r="D1142" s="34">
        <v>0</v>
      </c>
    </row>
    <row r="1143" spans="1:4" x14ac:dyDescent="0.25">
      <c r="A1143" s="35" t="s">
        <v>47</v>
      </c>
      <c r="B1143" s="36"/>
      <c r="C1143" s="39" t="s">
        <v>822</v>
      </c>
      <c r="D1143" s="40">
        <v>0</v>
      </c>
    </row>
    <row r="1144" spans="1:4" x14ac:dyDescent="0.25">
      <c r="A1144" s="25" t="s">
        <v>819</v>
      </c>
      <c r="B1144" s="32" t="s">
        <v>932</v>
      </c>
      <c r="C1144" s="33"/>
      <c r="D1144" s="34">
        <v>0</v>
      </c>
    </row>
    <row r="1145" spans="1:4" x14ac:dyDescent="0.25">
      <c r="A1145" s="35" t="s">
        <v>47</v>
      </c>
      <c r="B1145" s="36"/>
      <c r="C1145" s="37" t="s">
        <v>743</v>
      </c>
      <c r="D1145" s="38">
        <v>0</v>
      </c>
    </row>
    <row r="1146" spans="1:4" x14ac:dyDescent="0.25">
      <c r="A1146" s="35" t="s">
        <v>47</v>
      </c>
      <c r="B1146" s="36"/>
      <c r="C1146" s="37" t="s">
        <v>743</v>
      </c>
      <c r="D1146" s="38">
        <v>0</v>
      </c>
    </row>
    <row r="1147" spans="1:4" x14ac:dyDescent="0.25">
      <c r="A1147" s="35" t="s">
        <v>47</v>
      </c>
      <c r="B1147" s="36"/>
      <c r="C1147" s="39" t="s">
        <v>822</v>
      </c>
      <c r="D1147" s="40">
        <v>0</v>
      </c>
    </row>
    <row r="1148" spans="1:4" x14ac:dyDescent="0.25">
      <c r="A1148" s="25" t="s">
        <v>819</v>
      </c>
      <c r="B1148" s="32" t="s">
        <v>942</v>
      </c>
      <c r="C1148" s="33"/>
      <c r="D1148" s="34">
        <v>0</v>
      </c>
    </row>
    <row r="1149" spans="1:4" x14ac:dyDescent="0.25">
      <c r="A1149" s="35" t="s">
        <v>47</v>
      </c>
      <c r="B1149" s="36"/>
      <c r="C1149" s="37" t="s">
        <v>115</v>
      </c>
      <c r="D1149" s="38"/>
    </row>
    <row r="1150" spans="1:4" x14ac:dyDescent="0.25">
      <c r="A1150" s="35" t="s">
        <v>47</v>
      </c>
      <c r="B1150" s="36"/>
      <c r="C1150" s="39" t="s">
        <v>822</v>
      </c>
      <c r="D1150" s="40">
        <v>0</v>
      </c>
    </row>
    <row r="1151" spans="1:4" x14ac:dyDescent="0.25">
      <c r="A1151" s="25" t="s">
        <v>819</v>
      </c>
      <c r="B1151" s="32" t="s">
        <v>865</v>
      </c>
      <c r="C1151" s="33"/>
      <c r="D1151" s="34">
        <v>0</v>
      </c>
    </row>
    <row r="1152" spans="1:4" x14ac:dyDescent="0.25">
      <c r="A1152" s="35" t="s">
        <v>47</v>
      </c>
      <c r="B1152" s="36"/>
      <c r="C1152" s="37" t="s">
        <v>115</v>
      </c>
      <c r="D1152" s="38"/>
    </row>
    <row r="1153" spans="1:4" x14ac:dyDescent="0.25">
      <c r="A1153" s="35" t="s">
        <v>47</v>
      </c>
      <c r="B1153" s="36"/>
      <c r="C1153" s="39" t="s">
        <v>822</v>
      </c>
      <c r="D1153" s="40">
        <v>0</v>
      </c>
    </row>
    <row r="1154" spans="1:4" x14ac:dyDescent="0.25">
      <c r="A1154" s="25" t="s">
        <v>819</v>
      </c>
      <c r="B1154" s="32" t="s">
        <v>568</v>
      </c>
      <c r="C1154" s="33"/>
      <c r="D1154" s="34">
        <v>3</v>
      </c>
    </row>
    <row r="1155" spans="1:4" x14ac:dyDescent="0.25">
      <c r="A1155" s="35" t="s">
        <v>47</v>
      </c>
      <c r="B1155" s="36"/>
      <c r="C1155" s="39" t="s">
        <v>900</v>
      </c>
      <c r="D1155" s="40">
        <v>3</v>
      </c>
    </row>
    <row r="1156" spans="1:4" x14ac:dyDescent="0.25">
      <c r="A1156" s="25" t="s">
        <v>819</v>
      </c>
      <c r="B1156" s="32" t="s">
        <v>378</v>
      </c>
      <c r="C1156" s="33"/>
      <c r="D1156" s="34">
        <v>0</v>
      </c>
    </row>
    <row r="1157" spans="1:4" x14ac:dyDescent="0.25">
      <c r="A1157" s="35" t="s">
        <v>47</v>
      </c>
      <c r="B1157" s="36"/>
      <c r="C1157" s="37" t="s">
        <v>115</v>
      </c>
      <c r="D1157" s="38"/>
    </row>
    <row r="1158" spans="1:4" x14ac:dyDescent="0.25">
      <c r="A1158" s="35" t="s">
        <v>47</v>
      </c>
      <c r="B1158" s="36"/>
      <c r="C1158" s="39" t="s">
        <v>822</v>
      </c>
      <c r="D1158" s="40">
        <v>0</v>
      </c>
    </row>
    <row r="1159" spans="1:4" x14ac:dyDescent="0.25">
      <c r="A1159" s="25" t="s">
        <v>819</v>
      </c>
      <c r="B1159" s="32" t="s">
        <v>87</v>
      </c>
      <c r="C1159" s="33"/>
      <c r="D1159" s="34"/>
    </row>
    <row r="1160" spans="1:4" x14ac:dyDescent="0.25">
      <c r="A1160" s="25" t="s">
        <v>819</v>
      </c>
      <c r="B1160" s="32" t="s">
        <v>863</v>
      </c>
      <c r="C1160" s="33"/>
      <c r="D1160" s="34">
        <v>0</v>
      </c>
    </row>
    <row r="1161" spans="1:4" x14ac:dyDescent="0.25">
      <c r="A1161" s="35" t="s">
        <v>47</v>
      </c>
      <c r="B1161" s="36"/>
      <c r="C1161" s="37" t="s">
        <v>115</v>
      </c>
      <c r="D1161" s="38"/>
    </row>
    <row r="1162" spans="1:4" x14ac:dyDescent="0.25">
      <c r="A1162" s="35" t="s">
        <v>47</v>
      </c>
      <c r="B1162" s="36"/>
      <c r="C1162" s="37" t="s">
        <v>115</v>
      </c>
      <c r="D1162" s="38"/>
    </row>
    <row r="1163" spans="1:4" x14ac:dyDescent="0.25">
      <c r="A1163" s="35" t="s">
        <v>47</v>
      </c>
      <c r="B1163" s="36"/>
      <c r="C1163" s="37" t="s">
        <v>115</v>
      </c>
      <c r="D1163" s="38"/>
    </row>
    <row r="1164" spans="1:4" x14ac:dyDescent="0.25">
      <c r="A1164" s="35" t="s">
        <v>47</v>
      </c>
      <c r="B1164" s="36"/>
      <c r="C1164" s="37" t="s">
        <v>115</v>
      </c>
      <c r="D1164" s="38"/>
    </row>
    <row r="1165" spans="1:4" x14ac:dyDescent="0.25">
      <c r="A1165" s="35" t="s">
        <v>47</v>
      </c>
      <c r="B1165" s="36"/>
      <c r="C1165" s="37" t="s">
        <v>115</v>
      </c>
      <c r="D1165" s="38"/>
    </row>
    <row r="1166" spans="1:4" x14ac:dyDescent="0.25">
      <c r="A1166" s="35" t="s">
        <v>47</v>
      </c>
      <c r="B1166" s="36"/>
      <c r="C1166" s="37" t="s">
        <v>115</v>
      </c>
      <c r="D1166" s="38"/>
    </row>
    <row r="1167" spans="1:4" x14ac:dyDescent="0.25">
      <c r="A1167" s="35" t="s">
        <v>47</v>
      </c>
      <c r="B1167" s="36"/>
      <c r="C1167" s="37" t="s">
        <v>115</v>
      </c>
      <c r="D1167" s="38"/>
    </row>
    <row r="1168" spans="1:4" x14ac:dyDescent="0.25">
      <c r="A1168" s="35" t="s">
        <v>47</v>
      </c>
      <c r="B1168" s="36"/>
      <c r="C1168" s="39" t="s">
        <v>822</v>
      </c>
      <c r="D1168" s="40">
        <v>0</v>
      </c>
    </row>
    <row r="1169" spans="1:4" x14ac:dyDescent="0.25">
      <c r="A1169" s="25" t="s">
        <v>819</v>
      </c>
      <c r="B1169" s="32" t="s">
        <v>861</v>
      </c>
      <c r="C1169" s="33"/>
      <c r="D1169" s="34">
        <v>0</v>
      </c>
    </row>
    <row r="1170" spans="1:4" x14ac:dyDescent="0.25">
      <c r="A1170" s="35" t="s">
        <v>47</v>
      </c>
      <c r="B1170" s="36"/>
      <c r="C1170" s="37" t="s">
        <v>115</v>
      </c>
      <c r="D1170" s="38"/>
    </row>
    <row r="1171" spans="1:4" x14ac:dyDescent="0.25">
      <c r="A1171" s="35" t="s">
        <v>47</v>
      </c>
      <c r="B1171" s="36"/>
      <c r="C1171" s="37" t="s">
        <v>115</v>
      </c>
      <c r="D1171" s="38"/>
    </row>
    <row r="1172" spans="1:4" x14ac:dyDescent="0.25">
      <c r="A1172" s="35" t="s">
        <v>47</v>
      </c>
      <c r="B1172" s="36"/>
      <c r="C1172" s="39" t="s">
        <v>822</v>
      </c>
      <c r="D1172" s="40">
        <v>0</v>
      </c>
    </row>
    <row r="1173" spans="1:4" x14ac:dyDescent="0.25">
      <c r="A1173" s="25" t="s">
        <v>829</v>
      </c>
      <c r="B1173" s="41" t="s">
        <v>661</v>
      </c>
      <c r="C1173" s="33"/>
      <c r="D1173" s="34">
        <v>16</v>
      </c>
    </row>
    <row r="1174" spans="1:4" x14ac:dyDescent="0.25">
      <c r="A1174" s="35" t="s">
        <v>47</v>
      </c>
      <c r="B1174" s="36"/>
      <c r="C1174" s="37" t="s">
        <v>956</v>
      </c>
      <c r="D1174" s="38">
        <v>16</v>
      </c>
    </row>
    <row r="1175" spans="1:4" x14ac:dyDescent="0.25">
      <c r="A1175" s="35" t="s">
        <v>47</v>
      </c>
      <c r="B1175" s="36"/>
      <c r="C1175" s="39" t="s">
        <v>822</v>
      </c>
      <c r="D1175" s="40">
        <v>16</v>
      </c>
    </row>
    <row r="1176" spans="1:4" x14ac:dyDescent="0.25">
      <c r="A1176" s="25" t="s">
        <v>819</v>
      </c>
      <c r="B1176" s="32" t="s">
        <v>947</v>
      </c>
      <c r="C1176" s="33"/>
      <c r="D1176" s="34">
        <v>0</v>
      </c>
    </row>
    <row r="1177" spans="1:4" x14ac:dyDescent="0.25">
      <c r="A1177" s="35" t="s">
        <v>47</v>
      </c>
      <c r="B1177" s="36"/>
      <c r="C1177" s="37" t="s">
        <v>115</v>
      </c>
      <c r="D1177" s="38"/>
    </row>
    <row r="1178" spans="1:4" x14ac:dyDescent="0.25">
      <c r="A1178" s="35" t="s">
        <v>47</v>
      </c>
      <c r="B1178" s="36"/>
      <c r="C1178" s="37" t="s">
        <v>115</v>
      </c>
      <c r="D1178" s="38"/>
    </row>
    <row r="1179" spans="1:4" x14ac:dyDescent="0.25">
      <c r="A1179" s="35" t="s">
        <v>47</v>
      </c>
      <c r="B1179" s="36"/>
      <c r="C1179" s="37" t="s">
        <v>115</v>
      </c>
      <c r="D1179" s="38"/>
    </row>
    <row r="1180" spans="1:4" x14ac:dyDescent="0.25">
      <c r="A1180" s="35" t="s">
        <v>47</v>
      </c>
      <c r="B1180" s="36"/>
      <c r="C1180" s="39" t="s">
        <v>822</v>
      </c>
      <c r="D1180" s="40">
        <v>0</v>
      </c>
    </row>
    <row r="1181" spans="1:4" x14ac:dyDescent="0.25">
      <c r="A1181" s="25" t="s">
        <v>819</v>
      </c>
      <c r="B1181" s="32" t="s">
        <v>889</v>
      </c>
      <c r="C1181" s="33"/>
      <c r="D1181" s="34">
        <v>0</v>
      </c>
    </row>
    <row r="1182" spans="1:4" x14ac:dyDescent="0.25">
      <c r="A1182" s="35" t="s">
        <v>47</v>
      </c>
      <c r="B1182" s="36"/>
      <c r="C1182" s="37" t="s">
        <v>115</v>
      </c>
      <c r="D1182" s="38"/>
    </row>
    <row r="1183" spans="1:4" x14ac:dyDescent="0.25">
      <c r="A1183" s="35" t="s">
        <v>47</v>
      </c>
      <c r="B1183" s="36"/>
      <c r="C1183" s="37" t="s">
        <v>115</v>
      </c>
      <c r="D1183" s="38"/>
    </row>
    <row r="1184" spans="1:4" x14ac:dyDescent="0.25">
      <c r="A1184" s="35" t="s">
        <v>47</v>
      </c>
      <c r="B1184" s="36"/>
      <c r="C1184" s="37" t="s">
        <v>115</v>
      </c>
      <c r="D1184" s="38"/>
    </row>
    <row r="1185" spans="1:4" x14ac:dyDescent="0.25">
      <c r="A1185" s="35" t="s">
        <v>47</v>
      </c>
      <c r="B1185" s="36"/>
      <c r="C1185" s="39" t="s">
        <v>822</v>
      </c>
      <c r="D1185" s="40">
        <v>0</v>
      </c>
    </row>
    <row r="1186" spans="1:4" x14ac:dyDescent="0.25">
      <c r="A1186" s="25" t="s">
        <v>819</v>
      </c>
      <c r="B1186" s="32" t="s">
        <v>968</v>
      </c>
      <c r="C1186" s="33" t="s">
        <v>846</v>
      </c>
      <c r="D1186" s="34">
        <v>86.653000000000006</v>
      </c>
    </row>
    <row r="1187" spans="1:4" x14ac:dyDescent="0.25">
      <c r="A1187" s="35" t="s">
        <v>47</v>
      </c>
      <c r="B1187" s="36"/>
      <c r="C1187" s="37" t="s">
        <v>939</v>
      </c>
      <c r="D1187" s="38">
        <v>36.89</v>
      </c>
    </row>
    <row r="1188" spans="1:4" x14ac:dyDescent="0.25">
      <c r="A1188" s="35" t="s">
        <v>47</v>
      </c>
      <c r="B1188" s="36"/>
      <c r="C1188" s="37" t="s">
        <v>940</v>
      </c>
      <c r="D1188" s="38">
        <v>49.762999999999998</v>
      </c>
    </row>
    <row r="1189" spans="1:4" x14ac:dyDescent="0.25">
      <c r="A1189" s="35" t="s">
        <v>47</v>
      </c>
      <c r="B1189" s="36"/>
      <c r="C1189" s="39" t="s">
        <v>822</v>
      </c>
      <c r="D1189" s="40">
        <v>86.653000000000006</v>
      </c>
    </row>
    <row r="1190" spans="1:4" x14ac:dyDescent="0.25">
      <c r="A1190" s="25" t="s">
        <v>819</v>
      </c>
      <c r="B1190" s="32" t="s">
        <v>916</v>
      </c>
      <c r="C1190" s="33"/>
      <c r="D1190" s="34">
        <v>0</v>
      </c>
    </row>
    <row r="1191" spans="1:4" x14ac:dyDescent="0.25">
      <c r="A1191" s="35" t="s">
        <v>47</v>
      </c>
      <c r="B1191" s="36"/>
      <c r="C1191" s="37" t="s">
        <v>115</v>
      </c>
      <c r="D1191" s="38"/>
    </row>
    <row r="1192" spans="1:4" x14ac:dyDescent="0.25">
      <c r="A1192" s="35" t="s">
        <v>47</v>
      </c>
      <c r="B1192" s="36"/>
      <c r="C1192" s="39" t="s">
        <v>822</v>
      </c>
      <c r="D1192" s="40">
        <v>0</v>
      </c>
    </row>
    <row r="1193" spans="1:4" x14ac:dyDescent="0.25">
      <c r="A1193" s="25" t="s">
        <v>819</v>
      </c>
      <c r="B1193" s="32" t="s">
        <v>903</v>
      </c>
      <c r="C1193" s="33"/>
      <c r="D1193" s="34">
        <v>0</v>
      </c>
    </row>
    <row r="1194" spans="1:4" x14ac:dyDescent="0.25">
      <c r="A1194" s="35" t="s">
        <v>47</v>
      </c>
      <c r="B1194" s="36"/>
      <c r="C1194" s="39" t="s">
        <v>115</v>
      </c>
      <c r="D1194" s="40"/>
    </row>
    <row r="1195" spans="1:4" x14ac:dyDescent="0.25">
      <c r="A1195" s="25" t="s">
        <v>819</v>
      </c>
      <c r="B1195" s="32" t="s">
        <v>938</v>
      </c>
      <c r="C1195" s="33"/>
      <c r="D1195" s="34">
        <v>0</v>
      </c>
    </row>
    <row r="1196" spans="1:4" x14ac:dyDescent="0.25">
      <c r="A1196" s="35" t="s">
        <v>47</v>
      </c>
      <c r="B1196" s="36"/>
      <c r="C1196" s="37" t="s">
        <v>115</v>
      </c>
      <c r="D1196" s="38"/>
    </row>
    <row r="1197" spans="1:4" x14ac:dyDescent="0.25">
      <c r="A1197" s="35" t="s">
        <v>47</v>
      </c>
      <c r="B1197" s="36"/>
      <c r="C1197" s="37" t="s">
        <v>115</v>
      </c>
      <c r="D1197" s="38"/>
    </row>
    <row r="1198" spans="1:4" x14ac:dyDescent="0.25">
      <c r="A1198" s="35" t="s">
        <v>47</v>
      </c>
      <c r="B1198" s="36"/>
      <c r="C1198" s="37" t="s">
        <v>115</v>
      </c>
      <c r="D1198" s="38"/>
    </row>
    <row r="1199" spans="1:4" x14ac:dyDescent="0.25">
      <c r="A1199" s="35" t="s">
        <v>47</v>
      </c>
      <c r="B1199" s="36"/>
      <c r="C1199" s="37" t="s">
        <v>115</v>
      </c>
      <c r="D1199" s="38"/>
    </row>
    <row r="1200" spans="1:4" x14ac:dyDescent="0.25">
      <c r="A1200" s="35" t="s">
        <v>47</v>
      </c>
      <c r="B1200" s="36"/>
      <c r="C1200" s="37" t="s">
        <v>115</v>
      </c>
      <c r="D1200" s="38"/>
    </row>
    <row r="1201" spans="1:4" x14ac:dyDescent="0.25">
      <c r="A1201" s="35" t="s">
        <v>47</v>
      </c>
      <c r="B1201" s="36"/>
      <c r="C1201" s="37" t="s">
        <v>115</v>
      </c>
      <c r="D1201" s="38"/>
    </row>
    <row r="1202" spans="1:4" x14ac:dyDescent="0.25">
      <c r="A1202" s="35" t="s">
        <v>47</v>
      </c>
      <c r="B1202" s="36"/>
      <c r="C1202" s="39" t="s">
        <v>822</v>
      </c>
      <c r="D1202" s="40">
        <v>0</v>
      </c>
    </row>
    <row r="1203" spans="1:4" x14ac:dyDescent="0.25">
      <c r="A1203" s="25" t="s">
        <v>819</v>
      </c>
      <c r="B1203" s="32" t="s">
        <v>134</v>
      </c>
      <c r="C1203" s="33"/>
      <c r="D1203" s="34">
        <v>0</v>
      </c>
    </row>
    <row r="1204" spans="1:4" x14ac:dyDescent="0.25">
      <c r="A1204" s="35" t="s">
        <v>47</v>
      </c>
      <c r="B1204" s="36"/>
      <c r="C1204" s="37" t="s">
        <v>115</v>
      </c>
      <c r="D1204" s="38"/>
    </row>
    <row r="1205" spans="1:4" x14ac:dyDescent="0.25">
      <c r="A1205" s="35" t="s">
        <v>47</v>
      </c>
      <c r="B1205" s="36"/>
      <c r="C1205" s="39" t="s">
        <v>822</v>
      </c>
      <c r="D1205" s="40">
        <v>0</v>
      </c>
    </row>
    <row r="1206" spans="1:4" x14ac:dyDescent="0.25">
      <c r="A1206" s="25" t="s">
        <v>819</v>
      </c>
      <c r="B1206" s="32" t="s">
        <v>849</v>
      </c>
      <c r="C1206" s="33"/>
      <c r="D1206" s="34">
        <v>0</v>
      </c>
    </row>
    <row r="1207" spans="1:4" x14ac:dyDescent="0.25">
      <c r="A1207" s="35" t="s">
        <v>47</v>
      </c>
      <c r="B1207" s="36"/>
      <c r="C1207" s="37" t="s">
        <v>743</v>
      </c>
      <c r="D1207" s="38">
        <v>0</v>
      </c>
    </row>
    <row r="1208" spans="1:4" x14ac:dyDescent="0.25">
      <c r="A1208" s="35" t="s">
        <v>47</v>
      </c>
      <c r="B1208" s="36"/>
      <c r="C1208" s="39" t="s">
        <v>822</v>
      </c>
      <c r="D1208" s="40">
        <v>0</v>
      </c>
    </row>
    <row r="1209" spans="1:4" x14ac:dyDescent="0.25">
      <c r="A1209" s="25" t="s">
        <v>819</v>
      </c>
      <c r="B1209" s="32" t="s">
        <v>937</v>
      </c>
      <c r="C1209" s="33"/>
      <c r="D1209" s="34">
        <v>0</v>
      </c>
    </row>
    <row r="1210" spans="1:4" x14ac:dyDescent="0.25">
      <c r="A1210" s="35" t="s">
        <v>47</v>
      </c>
      <c r="B1210" s="36"/>
      <c r="C1210" s="37" t="s">
        <v>115</v>
      </c>
      <c r="D1210" s="38"/>
    </row>
    <row r="1211" spans="1:4" x14ac:dyDescent="0.25">
      <c r="A1211" s="35" t="s">
        <v>47</v>
      </c>
      <c r="B1211" s="36"/>
      <c r="C1211" s="39" t="s">
        <v>822</v>
      </c>
      <c r="D1211" s="40">
        <v>0</v>
      </c>
    </row>
    <row r="1212" spans="1:4" x14ac:dyDescent="0.25">
      <c r="A1212" s="25" t="s">
        <v>819</v>
      </c>
      <c r="B1212" s="32" t="s">
        <v>934</v>
      </c>
      <c r="C1212" s="33" t="s">
        <v>935</v>
      </c>
      <c r="D1212" s="34">
        <v>20.07</v>
      </c>
    </row>
    <row r="1213" spans="1:4" x14ac:dyDescent="0.25">
      <c r="A1213" s="35" t="s">
        <v>47</v>
      </c>
      <c r="B1213" s="36"/>
      <c r="C1213" s="37" t="s">
        <v>943</v>
      </c>
      <c r="D1213" s="38">
        <v>3.75</v>
      </c>
    </row>
    <row r="1214" spans="1:4" x14ac:dyDescent="0.25">
      <c r="A1214" s="35" t="s">
        <v>47</v>
      </c>
      <c r="B1214" s="36"/>
      <c r="C1214" s="37" t="s">
        <v>944</v>
      </c>
      <c r="D1214" s="38">
        <v>5.32</v>
      </c>
    </row>
    <row r="1215" spans="1:4" x14ac:dyDescent="0.25">
      <c r="A1215" s="35" t="s">
        <v>47</v>
      </c>
      <c r="B1215" s="36"/>
      <c r="C1215" s="37" t="s">
        <v>115</v>
      </c>
      <c r="D1215" s="38"/>
    </row>
    <row r="1216" spans="1:4" x14ac:dyDescent="0.25">
      <c r="A1216" s="35" t="s">
        <v>47</v>
      </c>
      <c r="B1216" s="36"/>
      <c r="C1216" s="37" t="s">
        <v>115</v>
      </c>
      <c r="D1216" s="38"/>
    </row>
    <row r="1217" spans="1:4" x14ac:dyDescent="0.25">
      <c r="A1217" s="35" t="s">
        <v>47</v>
      </c>
      <c r="B1217" s="36"/>
      <c r="C1217" s="37" t="s">
        <v>115</v>
      </c>
      <c r="D1217" s="38"/>
    </row>
    <row r="1218" spans="1:4" x14ac:dyDescent="0.25">
      <c r="A1218" s="35" t="s">
        <v>47</v>
      </c>
      <c r="B1218" s="36"/>
      <c r="C1218" s="37" t="s">
        <v>115</v>
      </c>
      <c r="D1218" s="38"/>
    </row>
    <row r="1219" spans="1:4" x14ac:dyDescent="0.25">
      <c r="A1219" s="35" t="s">
        <v>47</v>
      </c>
      <c r="B1219" s="36"/>
      <c r="C1219" s="37" t="s">
        <v>945</v>
      </c>
      <c r="D1219" s="38">
        <v>11</v>
      </c>
    </row>
    <row r="1220" spans="1:4" x14ac:dyDescent="0.25">
      <c r="A1220" s="35" t="s">
        <v>47</v>
      </c>
      <c r="B1220" s="36"/>
      <c r="C1220" s="39" t="s">
        <v>822</v>
      </c>
      <c r="D1220" s="40">
        <v>20.07</v>
      </c>
    </row>
    <row r="1221" spans="1:4" x14ac:dyDescent="0.25">
      <c r="A1221" s="25" t="s">
        <v>819</v>
      </c>
      <c r="B1221" s="32" t="s">
        <v>832</v>
      </c>
      <c r="C1221" s="33"/>
      <c r="D1221" s="34">
        <v>0</v>
      </c>
    </row>
    <row r="1222" spans="1:4" x14ac:dyDescent="0.25">
      <c r="A1222" s="35" t="s">
        <v>47</v>
      </c>
      <c r="B1222" s="36"/>
      <c r="C1222" s="37" t="s">
        <v>115</v>
      </c>
      <c r="D1222" s="38"/>
    </row>
    <row r="1223" spans="1:4" x14ac:dyDescent="0.25">
      <c r="A1223" s="35" t="s">
        <v>47</v>
      </c>
      <c r="B1223" s="36"/>
      <c r="C1223" s="39" t="s">
        <v>822</v>
      </c>
      <c r="D1223" s="40">
        <v>0</v>
      </c>
    </row>
    <row r="1224" spans="1:4" x14ac:dyDescent="0.25">
      <c r="A1224" s="25" t="s">
        <v>819</v>
      </c>
      <c r="B1224" s="32" t="s">
        <v>828</v>
      </c>
      <c r="C1224" s="33"/>
      <c r="D1224" s="34">
        <v>52.9</v>
      </c>
    </row>
    <row r="1225" spans="1:4" x14ac:dyDescent="0.25">
      <c r="A1225" s="35" t="s">
        <v>47</v>
      </c>
      <c r="B1225" s="36"/>
      <c r="C1225" s="37" t="s">
        <v>941</v>
      </c>
      <c r="D1225" s="38">
        <v>52.9</v>
      </c>
    </row>
    <row r="1226" spans="1:4" x14ac:dyDescent="0.25">
      <c r="A1226" s="35" t="s">
        <v>47</v>
      </c>
      <c r="B1226" s="36"/>
      <c r="C1226" s="39" t="s">
        <v>822</v>
      </c>
      <c r="D1226" s="40">
        <v>52.9</v>
      </c>
    </row>
    <row r="1227" spans="1:4" x14ac:dyDescent="0.25">
      <c r="A1227" s="25" t="s">
        <v>819</v>
      </c>
      <c r="B1227" s="32" t="s">
        <v>881</v>
      </c>
      <c r="C1227" s="33"/>
      <c r="D1227" s="34">
        <v>0</v>
      </c>
    </row>
    <row r="1228" spans="1:4" x14ac:dyDescent="0.25">
      <c r="A1228" s="35" t="s">
        <v>47</v>
      </c>
      <c r="B1228" s="36"/>
      <c r="C1228" s="37" t="s">
        <v>115</v>
      </c>
      <c r="D1228" s="38"/>
    </row>
    <row r="1229" spans="1:4" x14ac:dyDescent="0.25">
      <c r="A1229" s="35" t="s">
        <v>47</v>
      </c>
      <c r="B1229" s="36"/>
      <c r="C1229" s="39" t="s">
        <v>822</v>
      </c>
      <c r="D1229" s="40">
        <v>0</v>
      </c>
    </row>
    <row r="1230" spans="1:4" x14ac:dyDescent="0.25">
      <c r="A1230" s="25" t="s">
        <v>819</v>
      </c>
      <c r="B1230" s="32" t="s">
        <v>859</v>
      </c>
      <c r="C1230" s="33" t="s">
        <v>860</v>
      </c>
      <c r="D1230" s="34">
        <v>0</v>
      </c>
    </row>
    <row r="1231" spans="1:4" x14ac:dyDescent="0.25">
      <c r="A1231" s="35" t="s">
        <v>47</v>
      </c>
      <c r="B1231" s="36"/>
      <c r="C1231" s="37" t="s">
        <v>115</v>
      </c>
      <c r="D1231" s="38"/>
    </row>
    <row r="1232" spans="1:4" x14ac:dyDescent="0.25">
      <c r="A1232" s="35" t="s">
        <v>47</v>
      </c>
      <c r="B1232" s="36"/>
      <c r="C1232" s="39" t="s">
        <v>822</v>
      </c>
      <c r="D1232" s="40">
        <v>0</v>
      </c>
    </row>
    <row r="1233" spans="1:4" x14ac:dyDescent="0.25">
      <c r="A1233" s="25" t="s">
        <v>819</v>
      </c>
      <c r="B1233" s="32" t="s">
        <v>905</v>
      </c>
      <c r="C1233" s="33"/>
      <c r="D1233" s="34">
        <v>0</v>
      </c>
    </row>
    <row r="1234" spans="1:4" x14ac:dyDescent="0.25">
      <c r="A1234" s="35" t="s">
        <v>47</v>
      </c>
      <c r="B1234" s="36"/>
      <c r="C1234" s="37" t="s">
        <v>115</v>
      </c>
      <c r="D1234" s="38"/>
    </row>
    <row r="1235" spans="1:4" x14ac:dyDescent="0.25">
      <c r="A1235" s="35" t="s">
        <v>47</v>
      </c>
      <c r="B1235" s="36"/>
      <c r="C1235" s="39" t="s">
        <v>822</v>
      </c>
      <c r="D1235" s="40">
        <v>0</v>
      </c>
    </row>
    <row r="1236" spans="1:4" x14ac:dyDescent="0.25">
      <c r="A1236" s="25" t="s">
        <v>819</v>
      </c>
      <c r="B1236" s="32" t="s">
        <v>864</v>
      </c>
      <c r="C1236" s="33"/>
      <c r="D1236" s="34">
        <v>0</v>
      </c>
    </row>
    <row r="1237" spans="1:4" x14ac:dyDescent="0.25">
      <c r="A1237" s="25" t="s">
        <v>819</v>
      </c>
      <c r="B1237" s="32" t="s">
        <v>888</v>
      </c>
      <c r="C1237" s="33"/>
      <c r="D1237" s="34">
        <v>0</v>
      </c>
    </row>
    <row r="1238" spans="1:4" x14ac:dyDescent="0.25">
      <c r="A1238" s="35" t="s">
        <v>47</v>
      </c>
      <c r="B1238" s="36"/>
      <c r="C1238" s="39" t="s">
        <v>115</v>
      </c>
      <c r="D1238" s="40"/>
    </row>
    <row r="1239" spans="1:4" x14ac:dyDescent="0.25">
      <c r="A1239" s="25" t="s">
        <v>819</v>
      </c>
      <c r="B1239" s="32" t="s">
        <v>871</v>
      </c>
      <c r="C1239" s="33"/>
      <c r="D1239" s="34">
        <v>2.2999999999999998</v>
      </c>
    </row>
    <row r="1240" spans="1:4" x14ac:dyDescent="0.25">
      <c r="A1240" s="25" t="s">
        <v>819</v>
      </c>
      <c r="B1240" s="32" t="s">
        <v>872</v>
      </c>
      <c r="C1240" s="33"/>
      <c r="D1240" s="34">
        <v>0</v>
      </c>
    </row>
    <row r="1241" spans="1:4" x14ac:dyDescent="0.25">
      <c r="A1241" s="35" t="s">
        <v>47</v>
      </c>
      <c r="B1241" s="36"/>
      <c r="C1241" s="37" t="s">
        <v>115</v>
      </c>
      <c r="D1241" s="38"/>
    </row>
    <row r="1242" spans="1:4" x14ac:dyDescent="0.25">
      <c r="A1242" s="35" t="s">
        <v>47</v>
      </c>
      <c r="B1242" s="36"/>
      <c r="C1242" s="37" t="s">
        <v>115</v>
      </c>
      <c r="D1242" s="38"/>
    </row>
    <row r="1243" spans="1:4" x14ac:dyDescent="0.25">
      <c r="A1243" s="35" t="s">
        <v>47</v>
      </c>
      <c r="B1243" s="36"/>
      <c r="C1243" s="39" t="s">
        <v>822</v>
      </c>
      <c r="D1243" s="40">
        <v>0</v>
      </c>
    </row>
    <row r="1244" spans="1:4" x14ac:dyDescent="0.25">
      <c r="A1244" s="25" t="s">
        <v>819</v>
      </c>
      <c r="B1244" s="32" t="s">
        <v>874</v>
      </c>
      <c r="C1244" s="33" t="s">
        <v>875</v>
      </c>
      <c r="D1244" s="34">
        <v>2.2000000000000002</v>
      </c>
    </row>
    <row r="1245" spans="1:4" x14ac:dyDescent="0.25">
      <c r="A1245" s="35" t="s">
        <v>47</v>
      </c>
      <c r="B1245" s="36"/>
      <c r="C1245" s="39" t="s">
        <v>876</v>
      </c>
      <c r="D1245" s="40">
        <v>2.2000000000000002</v>
      </c>
    </row>
    <row r="1246" spans="1:4" x14ac:dyDescent="0.25">
      <c r="A1246" s="25" t="s">
        <v>819</v>
      </c>
      <c r="B1246" s="32" t="s">
        <v>823</v>
      </c>
      <c r="C1246" s="33"/>
      <c r="D1246" s="34">
        <v>0</v>
      </c>
    </row>
    <row r="1247" spans="1:4" x14ac:dyDescent="0.25">
      <c r="A1247" s="35" t="s">
        <v>47</v>
      </c>
      <c r="B1247" s="36"/>
      <c r="C1247" s="37" t="s">
        <v>743</v>
      </c>
      <c r="D1247" s="38">
        <v>0</v>
      </c>
    </row>
    <row r="1248" spans="1:4" x14ac:dyDescent="0.25">
      <c r="A1248" s="35" t="s">
        <v>47</v>
      </c>
      <c r="B1248" s="36"/>
      <c r="C1248" s="39" t="s">
        <v>822</v>
      </c>
      <c r="D1248" s="40">
        <v>0</v>
      </c>
    </row>
    <row r="1249" spans="1:4" x14ac:dyDescent="0.25">
      <c r="A1249" s="25" t="s">
        <v>819</v>
      </c>
      <c r="B1249" s="32" t="s">
        <v>913</v>
      </c>
      <c r="C1249" s="33" t="s">
        <v>914</v>
      </c>
      <c r="D1249" s="34">
        <v>2.4</v>
      </c>
    </row>
    <row r="1250" spans="1:4" x14ac:dyDescent="0.25">
      <c r="A1250" s="35" t="s">
        <v>47</v>
      </c>
      <c r="B1250" s="36"/>
      <c r="C1250" s="37" t="s">
        <v>915</v>
      </c>
      <c r="D1250" s="38">
        <v>2.4</v>
      </c>
    </row>
    <row r="1251" spans="1:4" ht="25.5" customHeight="1" x14ac:dyDescent="0.25">
      <c r="A1251" s="25" t="s">
        <v>818</v>
      </c>
      <c r="B1251" s="29" t="s">
        <v>19</v>
      </c>
      <c r="C1251" s="42" t="s">
        <v>20</v>
      </c>
      <c r="D1251" s="43"/>
    </row>
    <row r="1252" spans="1:4" x14ac:dyDescent="0.25">
      <c r="A1252" s="25" t="s">
        <v>819</v>
      </c>
      <c r="B1252" s="32" t="s">
        <v>972</v>
      </c>
      <c r="C1252" s="33"/>
      <c r="D1252" s="34">
        <v>0</v>
      </c>
    </row>
    <row r="1253" spans="1:4" x14ac:dyDescent="0.25">
      <c r="A1253" s="35" t="s">
        <v>47</v>
      </c>
      <c r="B1253" s="44"/>
      <c r="C1253" s="45" t="s">
        <v>743</v>
      </c>
      <c r="D1253" s="46">
        <v>0</v>
      </c>
    </row>
  </sheetData>
  <mergeCells count="2">
    <mergeCell ref="C2:C3"/>
    <mergeCell ref="C4:D4"/>
  </mergeCells>
  <hyperlinks>
    <hyperlink ref="B7" location="D.1.1!C4" display="D.1.1" xr:uid="{00000000-0004-0000-0600-000000000000}"/>
    <hyperlink ref="B29" location="D.1.1!C268" display="574A34" xr:uid="{00000000-0004-0000-0600-000001000000}"/>
    <hyperlink ref="B48" location="D.1.1!C279" display="582612" xr:uid="{00000000-0004-0000-0600-000002000000}"/>
    <hyperlink ref="B60" location="D.1.1!E72" display="18241" xr:uid="{00000000-0004-0000-0600-000003000000}"/>
    <hyperlink ref="B67" location="D.1.1!E11" display="12393" xr:uid="{00000000-0004-0000-0600-000004000000}"/>
    <hyperlink ref="B74" location="D.1.1!C193" display="21450" xr:uid="{00000000-0004-0000-0600-000005000000}"/>
    <hyperlink ref="B81" location="D.1.1!C221" display="318325" xr:uid="{00000000-0004-0000-0600-000006000000}"/>
    <hyperlink ref="B90" location="D.1.1!E29" display="969246" xr:uid="{00000000-0004-0000-0600-000007000000}"/>
    <hyperlink ref="B100" location="D.1.1!C284" display="58261B" xr:uid="{00000000-0004-0000-0600-000008000000}"/>
    <hyperlink ref="B171" location="D.1.1!E27" display="11315" xr:uid="{00000000-0004-0000-0600-000009000000}"/>
    <hyperlink ref="B174" location="D.1.1!E17" display="12110" xr:uid="{00000000-0004-0000-0600-00000A000000}"/>
    <hyperlink ref="B228" location="D.1.1!C87" display="123935" xr:uid="{00000000-0004-0000-0600-00000B000000}"/>
    <hyperlink ref="B250" location="D.1.1!E12" display="13293" xr:uid="{00000000-0004-0000-0600-00000C000000}"/>
    <hyperlink ref="B255" location="D.1.1!C313" display="89712" xr:uid="{00000000-0004-0000-0600-00000D000000}"/>
    <hyperlink ref="B263" location="D.1.1!C273" display="574E66" xr:uid="{00000000-0004-0000-0600-00000E000000}"/>
    <hyperlink ref="B266" location="D.1.1!E22" display="11343" xr:uid="{00000000-0004-0000-0600-00000F000000}"/>
    <hyperlink ref="B274" location="D.1.1!E30" display="969258" xr:uid="{00000000-0004-0000-0600-000010000000}"/>
    <hyperlink ref="B277" location="D.1.1!E234" display="465512" xr:uid="{00000000-0004-0000-0600-000011000000}"/>
    <hyperlink ref="B300" location="D.1.1!E28" display="11352" xr:uid="{00000000-0004-0000-0600-000012000000}"/>
    <hyperlink ref="B318" location="D.1.2!C4" display="D.1.2" xr:uid="{00000000-0004-0000-0600-000013000000}"/>
    <hyperlink ref="B373" location="D.1.2!E11" display="12393" xr:uid="{00000000-0004-0000-0600-000014000000}"/>
    <hyperlink ref="B391" location="D.1.2!C284" display="931314" xr:uid="{00000000-0004-0000-0600-000015000000}"/>
    <hyperlink ref="B413" location="D.1.2!C228" display="915211" xr:uid="{00000000-0004-0000-0600-000016000000}"/>
    <hyperlink ref="B431" location="D.1.2!C183" display="582614" xr:uid="{00000000-0004-0000-0600-000017000000}"/>
    <hyperlink ref="B461" location="D.1.2!C178" display="582611" xr:uid="{00000000-0004-0000-0600-000018000000}"/>
    <hyperlink ref="B507" location="D.1.2!C188" display="58261A" xr:uid="{00000000-0004-0000-0600-000019000000}"/>
    <hyperlink ref="B519" location="D.1.2!E21" display="11343" xr:uid="{00000000-0004-0000-0600-00001A000000}"/>
    <hyperlink ref="B523" location="D.1.2!E26" display="11352" xr:uid="{00000000-0004-0000-0600-00001B000000}"/>
    <hyperlink ref="B559" location="D.1.2!C126" display="21450" xr:uid="{00000000-0004-0000-0600-00001C000000}"/>
    <hyperlink ref="B602" location="D.1.2!E196" display="914912" xr:uid="{00000000-0004-0000-0600-00001D000000}"/>
    <hyperlink ref="B611" location="D.1.2!E67" display="18241" xr:uid="{00000000-0004-0000-0600-00001E000000}"/>
    <hyperlink ref="B614" location="D.1.2!E16" display="12110" xr:uid="{00000000-0004-0000-0600-00001F000000}"/>
    <hyperlink ref="B630" location="D.4.1!C4" display="D.4.1" xr:uid="{00000000-0004-0000-0600-000020000000}"/>
    <hyperlink ref="B679" location="D.4.1!C75" display="743112" xr:uid="{00000000-0004-0000-0600-000021000000}"/>
    <hyperlink ref="B803" location="D.4.1!E11" display="13293" xr:uid="{00000000-0004-0000-0600-000022000000}"/>
    <hyperlink ref="B904" location="D.4.1!E35" display="742H22" xr:uid="{00000000-0004-0000-0600-000023000000}"/>
    <hyperlink ref="B939" location="D.4.2!C4" display="D.4.2" xr:uid="{00000000-0004-0000-0600-000024000000}"/>
    <hyperlink ref="B957" location="D.4.2!E11" display="13293" xr:uid="{00000000-0004-0000-0600-000025000000}"/>
    <hyperlink ref="B1048" location="D.4.2!C80" display="743112" xr:uid="{00000000-0004-0000-0600-000026000000}"/>
    <hyperlink ref="B1173" location="D.4.2!E41" display="742H22" xr:uid="{00000000-0004-0000-0600-000027000000}"/>
    <hyperlink ref="B1251" location="VRN!C4" display="VRN" xr:uid="{00000000-0004-0000-0600-000028000000}"/>
  </hyperlink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Rekapitulace</vt:lpstr>
      <vt:lpstr>D.1.1</vt:lpstr>
      <vt:lpstr>D.1.2</vt:lpstr>
      <vt:lpstr>D.4.1</vt:lpstr>
      <vt:lpstr>D.4.2</vt:lpstr>
      <vt:lpstr>VRN</vt:lpstr>
      <vt:lpstr>Seznam figur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Theodor Collino</dc:creator>
  <cp:lastModifiedBy>Tomas</cp:lastModifiedBy>
  <dcterms:created xsi:type="dcterms:W3CDTF">2022-09-07T16:40:30Z</dcterms:created>
  <dcterms:modified xsi:type="dcterms:W3CDTF">2022-09-21T16:09:33Z</dcterms:modified>
</cp:coreProperties>
</file>