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<sst xmlns="http://schemas.openxmlformats.org/spreadsheetml/2006/main" count="121" uniqueCount="95">
  <si>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</si>
  <si>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</si>
  <si>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</si>
  <si>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</si>
  <si>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</si>
  <si>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</si>
  <si>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</si>
  <si>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</si>
  <si>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</si>
  <si>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</si>
  <si>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</si>
  <si>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</si>
  <si>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</si>
  <si>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</si>
  <si>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</si>
  <si>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</si>
  <si>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</si>
  <si>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</si>
  <si>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rozpočet</t>
  </si>
  <si>
    <t xml:space="preserve">Zalévání spár dilatační zálivkou za studena </t>
  </si>
  <si>
    <t>m3</t>
  </si>
  <si>
    <t>spojovací postřik ze sil. emulze do 1,0kg/m2</t>
  </si>
  <si>
    <t xml:space="preserve">zpevnění krajnic z recyklátu do tl. 100mm  </t>
  </si>
  <si>
    <t>poplatky za likvidaci odpadu nekontaminovaných</t>
  </si>
  <si>
    <t>frézování spár š. do 10mm , hl. do 20mm</t>
  </si>
  <si>
    <t>čištění vozovek samosběrem</t>
  </si>
  <si>
    <t>čištění krajnic od nánosu  tl do 100 mm s odvozem na skládku</t>
  </si>
  <si>
    <t>VDZ - vodící proužky  V2 -12,5cm, barvou zákl.</t>
  </si>
  <si>
    <t>VDZ - vodící proužky  V2 -12,5cm, plastem retroreflex</t>
  </si>
  <si>
    <t>574A04</t>
  </si>
  <si>
    <t>vyrovnávka ACO 11+</t>
  </si>
  <si>
    <t>574B44</t>
  </si>
  <si>
    <t>Objekt:   III-24018 Dolany n.Vlt- od 0,000 - 1,750 km, délka úseku 1750m, prům.šíře 5,5m, plocha 9625 m2</t>
  </si>
  <si>
    <t>Zpracoval:   Tomáš Pecka,Michal Novák</t>
  </si>
  <si>
    <t>frézování  asfalt. ploch, odvoz do 20km (50mm + zápichy 50mm)</t>
  </si>
  <si>
    <t>asfaltový beton  ACO 11+,11S  50/70 tl. 50mm (modifikovaný)</t>
  </si>
  <si>
    <t>Krycí list rozpočtu</t>
  </si>
  <si>
    <t>III-24018 III-24017 – Dolany ul. Kout (III-24018 Dolany, km 0,000 – 1,750)</t>
  </si>
  <si>
    <t xml:space="preserve">Stavba:  </t>
  </si>
  <si>
    <t>OTSKP</t>
  </si>
  <si>
    <t xml:space="preserve">Datum: </t>
  </si>
  <si>
    <t>Název stavby:</t>
  </si>
  <si>
    <t>Objednatel:</t>
  </si>
  <si>
    <t>KSÚS Středočeského kraje příspěvková organizace</t>
  </si>
  <si>
    <t>IČ/DIČ:</t>
  </si>
  <si>
    <t>Druh stavby:</t>
  </si>
  <si>
    <t>Opravy 2022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</si>
  <si>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</si>
  <si>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</si>
  <si>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</si>
  <si>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</si>
  <si>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</si>
  <si>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</si>
  <si>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</si>
  <si>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</si>
  <si>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Tomáš Pecka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</si>
  <si>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</si>
  <si>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</si>
  <si>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</si>
  <si>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</si>
  <si>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</si>
  <si>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</si>
  <si>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</si>
  <si>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</si>
  <si>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</si>
  <si>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</si>
  <si>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</si>
  <si>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</si>
  <si>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</si>
  <si>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</si>
  <si>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</si>
  <si>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</si>
  <si>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</si>
  <si>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</si>
  <si>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</si>
  <si>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</si>
  <si>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</si>
  <si>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</si>
  <si>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</si>
  <si>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</si>
  <si>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</si>
  <si>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</si>
  <si>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</si>
  <si>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</si>
  <si>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</si>
  <si>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</si>
  <si>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</si>
  <si>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</si>
  <si>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</si>
  <si>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</si>
  <si>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vedoucí oblasti MH: Lenka Chmelová</t>
  </si>
  <si>
    <t>projektový manažer staveb: Tomáš Pecka</t>
  </si>
  <si>
    <t>Datum, razítko a podpis</t>
  </si>
  <si>
    <t>III-24018 Dolany n.Vlt</t>
  </si>
  <si>
    <t>provozní cestmistr: Michal Novák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</si>
</sst>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name val="MS Sans Serif"/>
      <family val="0"/>
    </font>
    <font>
      <sz val="2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2" fontId="12" fillId="0" borderId="0" xfId="0" applyNumberFormat="1" applyFont="1" applyBorder="1" applyAlignment="1" applyProtection="1">
      <alignment horizontal="center" vertical="top"/>
      <protection/>
    </xf>
    <xf numFmtId="3" fontId="12" fillId="0" borderId="0" xfId="0" applyNumberFormat="1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horizontal="center" vertical="top"/>
      <protection/>
    </xf>
    <xf numFmtId="4" fontId="10" fillId="0" borderId="24" xfId="0" applyNumberFormat="1" applyFont="1" applyBorder="1" applyAlignment="1" applyProtection="1">
      <alignment vertical="top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4" borderId="16" xfId="0" applyNumberFormat="1" applyFont="1" applyFill="1" applyBorder="1" applyAlignment="1" applyProtection="1">
      <alignment vertical="top"/>
      <protection/>
    </xf>
    <xf numFmtId="4" fontId="9" fillId="34" borderId="18" xfId="0" applyNumberFormat="1" applyFont="1" applyFill="1" applyBorder="1" applyAlignment="1" applyProtection="1">
      <alignment vertical="top"/>
      <protection/>
    </xf>
    <xf numFmtId="4" fontId="9" fillId="34" borderId="18" xfId="0" applyNumberFormat="1" applyFont="1" applyFill="1" applyBorder="1" applyAlignment="1" applyProtection="1">
      <alignment vertical="center"/>
      <protection/>
    </xf>
    <xf numFmtId="39" fontId="9" fillId="34" borderId="18" xfId="0" applyNumberFormat="1" applyFont="1" applyFill="1" applyBorder="1" applyAlignment="1" applyProtection="1">
      <alignment vertical="top"/>
      <protection/>
    </xf>
    <xf numFmtId="39" fontId="9" fillId="34" borderId="20" xfId="0" applyNumberFormat="1" applyFont="1" applyFill="1" applyBorder="1" applyAlignment="1" applyProtection="1">
      <alignment vertical="top"/>
      <protection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horizontal="right"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0" fontId="13" fillId="0" borderId="0" xfId="0" applyFont="1" applyAlignment="1">
      <alignment horizontal="left" vertical="top"/>
    </xf>
    <xf numFmtId="49" fontId="20" fillId="35" borderId="15" xfId="0" applyNumberFormat="1" applyFont="1" applyFill="1" applyBorder="1" applyAlignment="1" applyProtection="1">
      <alignment horizontal="center" vertical="center"/>
      <protection/>
    </xf>
    <xf numFmtId="49" fontId="20" fillId="35" borderId="16" xfId="0" applyNumberFormat="1" applyFont="1" applyFill="1" applyBorder="1" applyAlignment="1" applyProtection="1">
      <alignment horizontal="center" vertical="center"/>
      <protection/>
    </xf>
    <xf numFmtId="49" fontId="22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28" xfId="0" applyNumberFormat="1" applyFont="1" applyFill="1" applyBorder="1" applyAlignment="1" applyProtection="1">
      <alignment vertical="center"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0" fontId="15" fillId="0" borderId="30" xfId="0" applyNumberFormat="1" applyFont="1" applyFill="1" applyBorder="1" applyAlignment="1" applyProtection="1">
      <alignment vertical="center"/>
      <protection/>
    </xf>
    <xf numFmtId="4" fontId="22" fillId="35" borderId="18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vertical="center"/>
      <protection/>
    </xf>
    <xf numFmtId="4" fontId="22" fillId="35" borderId="11" xfId="0" applyNumberFormat="1" applyFont="1" applyFill="1" applyBorder="1" applyAlignment="1" applyProtection="1">
      <alignment horizontal="right" vertical="center"/>
      <protection/>
    </xf>
    <xf numFmtId="0" fontId="15" fillId="0" borderId="32" xfId="0" applyNumberFormat="1" applyFont="1" applyFill="1" applyBorder="1" applyAlignment="1" applyProtection="1">
      <alignment vertical="center"/>
      <protection/>
    </xf>
    <xf numFmtId="49" fontId="23" fillId="0" borderId="33" xfId="0" applyNumberFormat="1" applyFont="1" applyFill="1" applyBorder="1" applyAlignment="1" applyProtection="1">
      <alignment horizontal="left" vertical="center"/>
      <protection/>
    </xf>
    <xf numFmtId="0" fontId="23" fillId="0" borderId="34" xfId="0" applyNumberFormat="1" applyFont="1" applyFill="1" applyBorder="1" applyAlignment="1" applyProtection="1">
      <alignment horizontal="left" vertical="center"/>
      <protection/>
    </xf>
    <xf numFmtId="0" fontId="23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3" fillId="36" borderId="42" xfId="0" applyNumberFormat="1" applyFont="1" applyFill="1" applyBorder="1" applyAlignment="1" applyProtection="1">
      <alignment horizontal="center" vertical="center"/>
      <protection/>
    </xf>
    <xf numFmtId="0" fontId="23" fillId="36" borderId="37" xfId="0" applyNumberFormat="1" applyFont="1" applyFill="1" applyBorder="1" applyAlignment="1" applyProtection="1">
      <alignment horizontal="center" vertical="center"/>
      <protection/>
    </xf>
    <xf numFmtId="0" fontId="23" fillId="36" borderId="38" xfId="0" applyNumberFormat="1" applyFont="1" applyFill="1" applyBorder="1" applyAlignment="1" applyProtection="1">
      <alignment horizontal="center" vertical="center"/>
      <protection/>
    </xf>
    <xf numFmtId="0" fontId="23" fillId="36" borderId="43" xfId="0" applyNumberFormat="1" applyFont="1" applyFill="1" applyBorder="1" applyAlignment="1" applyProtection="1">
      <alignment horizontal="center" vertical="center"/>
      <protection/>
    </xf>
    <xf numFmtId="49" fontId="23" fillId="0" borderId="44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39" xfId="0" applyNumberFormat="1" applyFont="1" applyFill="1" applyBorder="1" applyAlignment="1" applyProtection="1">
      <alignment horizontal="left" vertical="center"/>
      <protection/>
    </xf>
    <xf numFmtId="0" fontId="23" fillId="0" borderId="31" xfId="0" applyNumberFormat="1" applyFont="1" applyFill="1" applyBorder="1" applyAlignment="1" applyProtection="1">
      <alignment horizontal="left" vertical="center"/>
      <protection/>
    </xf>
    <xf numFmtId="0" fontId="23" fillId="0" borderId="41" xfId="0" applyNumberFormat="1" applyFont="1" applyFill="1" applyBorder="1" applyAlignment="1" applyProtection="1">
      <alignment horizontal="left" vertical="center"/>
      <protection/>
    </xf>
    <xf numFmtId="49" fontId="22" fillId="35" borderId="17" xfId="0" applyNumberFormat="1" applyFont="1" applyFill="1" applyBorder="1" applyAlignment="1" applyProtection="1">
      <alignment horizontal="left" vertical="center"/>
      <protection/>
    </xf>
    <xf numFmtId="0" fontId="22" fillId="35" borderId="18" xfId="0" applyNumberFormat="1" applyFont="1" applyFill="1" applyBorder="1" applyAlignment="1" applyProtection="1">
      <alignment horizontal="left" vertical="center"/>
      <protection/>
    </xf>
    <xf numFmtId="49" fontId="22" fillId="35" borderId="18" xfId="0" applyNumberFormat="1" applyFont="1" applyFill="1" applyBorder="1" applyAlignment="1" applyProtection="1">
      <alignment horizontal="left" vertical="center"/>
      <protection/>
    </xf>
    <xf numFmtId="49" fontId="22" fillId="0" borderId="17" xfId="0" applyNumberFormat="1" applyFont="1" applyFill="1" applyBorder="1" applyAlignment="1" applyProtection="1">
      <alignment horizontal="left" vertical="center"/>
      <protection/>
    </xf>
    <xf numFmtId="0" fontId="22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22" fillId="0" borderId="18" xfId="0" applyNumberFormat="1" applyFont="1" applyFill="1" applyBorder="1" applyAlignment="1" applyProtection="1">
      <alignment horizontal="left" vertical="center"/>
      <protection/>
    </xf>
    <xf numFmtId="49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0" fontId="21" fillId="0" borderId="16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49" fontId="15" fillId="0" borderId="18" xfId="0" applyNumberFormat="1" applyFont="1" applyFill="1" applyBorder="1" applyAlignment="1" applyProtection="1">
      <alignment horizontal="left" vertical="center"/>
      <protection/>
    </xf>
    <xf numFmtId="14" fontId="15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14" fontId="15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42" xfId="0" applyNumberFormat="1" applyFont="1" applyFill="1" applyBorder="1" applyAlignment="1" applyProtection="1">
      <alignment horizontal="left" vertical="center" wrapText="1"/>
      <protection/>
    </xf>
    <xf numFmtId="0" fontId="15" fillId="0" borderId="38" xfId="0" applyFont="1" applyBorder="1" applyAlignment="1" applyProtection="1">
      <alignment vertical="center" wrapText="1"/>
      <protection/>
    </xf>
    <xf numFmtId="0" fontId="15" fillId="0" borderId="45" xfId="0" applyFont="1" applyBorder="1" applyAlignment="1" applyProtection="1">
      <alignment vertical="center" wrapText="1"/>
      <protection/>
    </xf>
    <xf numFmtId="0" fontId="15" fillId="0" borderId="46" xfId="0" applyFont="1" applyBorder="1" applyAlignment="1" applyProtection="1">
      <alignment vertical="center" wrapText="1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0" fontId="18" fillId="0" borderId="45" xfId="0" applyNumberFormat="1" applyFont="1" applyFill="1" applyBorder="1" applyAlignment="1" applyProtection="1">
      <alignment horizontal="center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8" xfId="0" applyFont="1" applyBorder="1" applyAlignment="1" applyProtection="1">
      <alignment vertical="center" wrapText="1"/>
      <protection/>
    </xf>
    <xf numFmtId="0" fontId="16" fillId="0" borderId="45" xfId="0" applyFont="1" applyBorder="1" applyAlignment="1" applyProtection="1">
      <alignment vertical="center" wrapText="1"/>
      <protection/>
    </xf>
    <xf numFmtId="0" fontId="16" fillId="0" borderId="46" xfId="0" applyFont="1" applyBorder="1" applyAlignment="1" applyProtection="1">
      <alignment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47" xfId="0" applyNumberFormat="1" applyFont="1" applyFill="1" applyBorder="1" applyAlignment="1" applyProtection="1">
      <alignment horizontal="center" vertical="center" wrapText="1"/>
      <protection/>
    </xf>
    <xf numFmtId="0" fontId="17" fillId="0" borderId="48" xfId="0" applyNumberFormat="1" applyFont="1" applyFill="1" applyBorder="1" applyAlignment="1" applyProtection="1">
      <alignment horizontal="center" vertical="center" wrapText="1"/>
      <protection/>
    </xf>
    <xf numFmtId="0" fontId="17" fillId="0" borderId="45" xfId="0" applyNumberFormat="1" applyFont="1" applyFill="1" applyBorder="1" applyAlignment="1" applyProtection="1">
      <alignment horizontal="center" vertical="center" wrapText="1"/>
      <protection/>
    </xf>
    <xf numFmtId="0" fontId="17" fillId="0" borderId="46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66675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29225"/>
          <a:ext cx="2705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20" sqref="L20"/>
    </sheetView>
  </sheetViews>
  <sheetFormatPr defaultColWidth="9.33203125" defaultRowHeight="10.5"/>
  <cols>
    <col min="1" max="1" width="13.33203125" style="0" customWidth="1"/>
    <col min="2" max="2" width="11.83203125" style="0" customWidth="1"/>
    <col min="3" max="3" width="25.33203125" style="0" customWidth="1"/>
    <col min="4" max="4" width="11.83203125" style="0" customWidth="1"/>
    <col min="5" max="5" width="16.33203125" style="0" customWidth="1"/>
    <col min="6" max="6" width="26.33203125" style="0" customWidth="1"/>
    <col min="7" max="7" width="13.33203125" style="0" customWidth="1"/>
    <col min="8" max="8" width="13.83203125" style="0" customWidth="1"/>
    <col min="9" max="9" width="26.16015625" style="0" customWidth="1"/>
  </cols>
  <sheetData>
    <row r="1" spans="1:9" ht="30.75" thickBot="1">
      <c r="A1" s="153" t="s">
        <v>36</v>
      </c>
      <c r="B1" s="154"/>
      <c r="C1" s="154"/>
      <c r="D1" s="154"/>
      <c r="E1" s="154"/>
      <c r="F1" s="154"/>
      <c r="G1" s="154"/>
      <c r="H1" s="154"/>
      <c r="I1" s="154"/>
    </row>
    <row r="2" spans="1:9" ht="10.5">
      <c r="A2" s="155" t="s">
        <v>41</v>
      </c>
      <c r="B2" s="156"/>
      <c r="C2" s="157" t="s">
        <v>37</v>
      </c>
      <c r="D2" s="158"/>
      <c r="E2" s="161" t="s">
        <v>42</v>
      </c>
      <c r="F2" s="162" t="s">
        <v>43</v>
      </c>
      <c r="G2" s="163"/>
      <c r="H2" s="161" t="s">
        <v>44</v>
      </c>
      <c r="I2" s="166"/>
    </row>
    <row r="3" spans="1:9" ht="14.25" customHeight="1">
      <c r="A3" s="139"/>
      <c r="B3" s="138"/>
      <c r="C3" s="159"/>
      <c r="D3" s="160"/>
      <c r="E3" s="138"/>
      <c r="F3" s="164"/>
      <c r="G3" s="165"/>
      <c r="H3" s="138"/>
      <c r="I3" s="142"/>
    </row>
    <row r="4" spans="1:9" ht="10.5">
      <c r="A4" s="137" t="s">
        <v>45</v>
      </c>
      <c r="B4" s="138"/>
      <c r="C4" s="149" t="s">
        <v>46</v>
      </c>
      <c r="D4" s="150"/>
      <c r="E4" s="140" t="s">
        <v>47</v>
      </c>
      <c r="F4" s="140"/>
      <c r="G4" s="138"/>
      <c r="H4" s="140" t="s">
        <v>44</v>
      </c>
      <c r="I4" s="144"/>
    </row>
    <row r="5" spans="1:9" ht="10.5">
      <c r="A5" s="139"/>
      <c r="B5" s="138"/>
      <c r="C5" s="151"/>
      <c r="D5" s="152"/>
      <c r="E5" s="138"/>
      <c r="F5" s="138"/>
      <c r="G5" s="138"/>
      <c r="H5" s="138"/>
      <c r="I5" s="142"/>
    </row>
    <row r="6" spans="1:9" ht="10.5">
      <c r="A6" s="137" t="s">
        <v>48</v>
      </c>
      <c r="B6" s="138"/>
      <c r="C6" s="145" t="s">
        <v>93</v>
      </c>
      <c r="D6" s="146"/>
      <c r="E6" s="140" t="s">
        <v>49</v>
      </c>
      <c r="F6" s="140"/>
      <c r="G6" s="138"/>
      <c r="H6" s="140" t="s">
        <v>44</v>
      </c>
      <c r="I6" s="144"/>
    </row>
    <row r="7" spans="1:9" ht="10.5">
      <c r="A7" s="139"/>
      <c r="B7" s="138"/>
      <c r="C7" s="147"/>
      <c r="D7" s="148"/>
      <c r="E7" s="138"/>
      <c r="F7" s="138"/>
      <c r="G7" s="138"/>
      <c r="H7" s="138"/>
      <c r="I7" s="142"/>
    </row>
    <row r="8" spans="1:9" ht="10.5">
      <c r="A8" s="137" t="s">
        <v>50</v>
      </c>
      <c r="B8" s="138"/>
      <c r="C8" s="143"/>
      <c r="D8" s="138"/>
      <c r="E8" s="140" t="s">
        <v>51</v>
      </c>
      <c r="F8" s="138"/>
      <c r="G8" s="138"/>
      <c r="H8" s="140" t="s">
        <v>52</v>
      </c>
      <c r="I8" s="144"/>
    </row>
    <row r="9" spans="1:9" ht="10.5">
      <c r="A9" s="139"/>
      <c r="B9" s="138"/>
      <c r="C9" s="138"/>
      <c r="D9" s="138"/>
      <c r="E9" s="138"/>
      <c r="F9" s="138"/>
      <c r="G9" s="138"/>
      <c r="H9" s="138"/>
      <c r="I9" s="142"/>
    </row>
    <row r="10" spans="1:9" ht="10.5">
      <c r="A10" s="137" t="s">
        <v>53</v>
      </c>
      <c r="B10" s="138"/>
      <c r="C10" s="140"/>
      <c r="D10" s="138"/>
      <c r="E10" s="140" t="s">
        <v>54</v>
      </c>
      <c r="F10" s="140" t="s">
        <v>55</v>
      </c>
      <c r="G10" s="138"/>
      <c r="H10" s="140" t="s">
        <v>56</v>
      </c>
      <c r="I10" s="141"/>
    </row>
    <row r="11" spans="1:9" ht="10.5">
      <c r="A11" s="139"/>
      <c r="B11" s="138"/>
      <c r="C11" s="138"/>
      <c r="D11" s="138"/>
      <c r="E11" s="138"/>
      <c r="F11" s="138"/>
      <c r="G11" s="138"/>
      <c r="H11" s="138"/>
      <c r="I11" s="142"/>
    </row>
    <row r="12" spans="1:9" ht="24" thickBot="1">
      <c r="A12" s="131" t="s">
        <v>57</v>
      </c>
      <c r="B12" s="132"/>
      <c r="C12" s="132"/>
      <c r="D12" s="132"/>
      <c r="E12" s="132"/>
      <c r="F12" s="132"/>
      <c r="G12" s="132"/>
      <c r="H12" s="132"/>
      <c r="I12" s="133"/>
    </row>
    <row r="13" spans="1:9" ht="26.25">
      <c r="A13" s="86" t="s">
        <v>58</v>
      </c>
      <c r="B13" s="134" t="s">
        <v>59</v>
      </c>
      <c r="C13" s="135"/>
      <c r="D13" s="87" t="s">
        <v>60</v>
      </c>
      <c r="E13" s="134" t="s">
        <v>61</v>
      </c>
      <c r="F13" s="135"/>
      <c r="G13" s="87" t="s">
        <v>62</v>
      </c>
      <c r="H13" s="134" t="s">
        <v>63</v>
      </c>
      <c r="I13" s="136"/>
    </row>
    <row r="14" spans="1:9" ht="15.75">
      <c r="A14" s="88" t="s">
        <v>64</v>
      </c>
      <c r="B14" s="89" t="s">
        <v>65</v>
      </c>
      <c r="C14" s="90"/>
      <c r="D14" s="128" t="s">
        <v>66</v>
      </c>
      <c r="E14" s="129"/>
      <c r="F14" s="90">
        <v>0</v>
      </c>
      <c r="G14" s="128" t="s">
        <v>67</v>
      </c>
      <c r="H14" s="129"/>
      <c r="I14" s="91">
        <v>0</v>
      </c>
    </row>
    <row r="15" spans="1:9" ht="15.75">
      <c r="A15" s="88"/>
      <c r="B15" s="89" t="s">
        <v>68</v>
      </c>
      <c r="C15" s="90">
        <v>0</v>
      </c>
      <c r="D15" s="128" t="s">
        <v>69</v>
      </c>
      <c r="E15" s="129"/>
      <c r="F15" s="90">
        <v>0</v>
      </c>
      <c r="G15" s="128" t="s">
        <v>70</v>
      </c>
      <c r="H15" s="129"/>
      <c r="I15" s="91">
        <v>0</v>
      </c>
    </row>
    <row r="16" spans="1:9" ht="15.75">
      <c r="A16" s="88" t="s">
        <v>71</v>
      </c>
      <c r="B16" s="89" t="s">
        <v>65</v>
      </c>
      <c r="C16" s="90">
        <v>0</v>
      </c>
      <c r="D16" s="128" t="s">
        <v>72</v>
      </c>
      <c r="E16" s="129"/>
      <c r="F16" s="90">
        <v>0</v>
      </c>
      <c r="G16" s="128" t="s">
        <v>73</v>
      </c>
      <c r="H16" s="129"/>
      <c r="I16" s="91">
        <v>0</v>
      </c>
    </row>
    <row r="17" spans="1:9" ht="15.75">
      <c r="A17" s="88"/>
      <c r="B17" s="89" t="s">
        <v>68</v>
      </c>
      <c r="C17" s="90">
        <v>0</v>
      </c>
      <c r="D17" s="128"/>
      <c r="E17" s="129"/>
      <c r="F17" s="92"/>
      <c r="G17" s="128" t="s">
        <v>74</v>
      </c>
      <c r="H17" s="129"/>
      <c r="I17" s="91">
        <v>0</v>
      </c>
    </row>
    <row r="18" spans="1:9" ht="15.75">
      <c r="A18" s="88" t="s">
        <v>75</v>
      </c>
      <c r="B18" s="89" t="s">
        <v>65</v>
      </c>
      <c r="C18" s="90">
        <v>0</v>
      </c>
      <c r="D18" s="128"/>
      <c r="E18" s="129"/>
      <c r="F18" s="92"/>
      <c r="G18" s="128" t="s">
        <v>76</v>
      </c>
      <c r="H18" s="129"/>
      <c r="I18" s="91">
        <v>0</v>
      </c>
    </row>
    <row r="19" spans="1:9" ht="15.75">
      <c r="A19" s="88"/>
      <c r="B19" s="89" t="s">
        <v>68</v>
      </c>
      <c r="C19" s="90">
        <v>0</v>
      </c>
      <c r="D19" s="128"/>
      <c r="E19" s="129"/>
      <c r="F19" s="92"/>
      <c r="G19" s="128" t="s">
        <v>77</v>
      </c>
      <c r="H19" s="129"/>
      <c r="I19" s="91">
        <v>0</v>
      </c>
    </row>
    <row r="20" spans="1:9" ht="15.75">
      <c r="A20" s="126" t="s">
        <v>78</v>
      </c>
      <c r="B20" s="127"/>
      <c r="C20" s="90">
        <v>0</v>
      </c>
      <c r="D20" s="128"/>
      <c r="E20" s="129"/>
      <c r="F20" s="92"/>
      <c r="G20" s="128"/>
      <c r="H20" s="129"/>
      <c r="I20" s="93"/>
    </row>
    <row r="21" spans="1:9" ht="15.75">
      <c r="A21" s="126" t="s">
        <v>79</v>
      </c>
      <c r="B21" s="127"/>
      <c r="C21" s="90">
        <v>0</v>
      </c>
      <c r="D21" s="128"/>
      <c r="E21" s="129"/>
      <c r="F21" s="92"/>
      <c r="G21" s="128"/>
      <c r="H21" s="129"/>
      <c r="I21" s="93"/>
    </row>
    <row r="22" spans="1:9" ht="15.75">
      <c r="A22" s="126" t="s">
        <v>80</v>
      </c>
      <c r="B22" s="127"/>
      <c r="C22" s="90">
        <f>SUM(C14:C21)</f>
        <v>0</v>
      </c>
      <c r="D22" s="130" t="s">
        <v>81</v>
      </c>
      <c r="E22" s="127"/>
      <c r="F22" s="90">
        <f>SUM(F14:F21)</f>
        <v>0</v>
      </c>
      <c r="G22" s="130" t="s">
        <v>82</v>
      </c>
      <c r="H22" s="127"/>
      <c r="I22" s="91">
        <f>SUM(I14:I21)</f>
        <v>0</v>
      </c>
    </row>
    <row r="23" spans="1:9" ht="12.75">
      <c r="A23" s="94"/>
      <c r="B23" s="95"/>
      <c r="C23" s="95"/>
      <c r="D23" s="95"/>
      <c r="E23" s="95"/>
      <c r="F23" s="95"/>
      <c r="G23" s="95"/>
      <c r="H23" s="95"/>
      <c r="I23" s="96"/>
    </row>
    <row r="24" spans="1:9" ht="15.75">
      <c r="A24" s="123" t="s">
        <v>83</v>
      </c>
      <c r="B24" s="124"/>
      <c r="C24" s="97">
        <v>0</v>
      </c>
      <c r="D24" s="98"/>
      <c r="E24" s="98"/>
      <c r="F24" s="98"/>
      <c r="G24" s="98"/>
      <c r="H24" s="98"/>
      <c r="I24" s="99"/>
    </row>
    <row r="25" spans="1:9" ht="15.75">
      <c r="A25" s="123" t="s">
        <v>84</v>
      </c>
      <c r="B25" s="124"/>
      <c r="C25" s="97">
        <v>0</v>
      </c>
      <c r="D25" s="125" t="s">
        <v>85</v>
      </c>
      <c r="E25" s="124"/>
      <c r="F25" s="97">
        <f>ROUND(C25*(14/100),2)</f>
        <v>0</v>
      </c>
      <c r="G25" s="125" t="s">
        <v>14</v>
      </c>
      <c r="H25" s="124"/>
      <c r="I25" s="100">
        <f>SUM(C24:C26)</f>
        <v>0</v>
      </c>
    </row>
    <row r="26" spans="1:9" ht="15.75">
      <c r="A26" s="123" t="s">
        <v>86</v>
      </c>
      <c r="B26" s="124"/>
      <c r="C26" s="97">
        <f>C22+F22*I22</f>
        <v>0</v>
      </c>
      <c r="D26" s="125" t="s">
        <v>6</v>
      </c>
      <c r="E26" s="124"/>
      <c r="F26" s="97">
        <f>ROUND(C26*(21/100),2)</f>
        <v>0</v>
      </c>
      <c r="G26" s="125" t="s">
        <v>87</v>
      </c>
      <c r="H26" s="124"/>
      <c r="I26" s="100">
        <f>SUM(F25:F26)+I25</f>
        <v>0</v>
      </c>
    </row>
    <row r="27" spans="1:9" ht="12.75">
      <c r="A27" s="101"/>
      <c r="B27" s="98"/>
      <c r="C27" s="98"/>
      <c r="D27" s="98"/>
      <c r="E27" s="98"/>
      <c r="F27" s="98"/>
      <c r="G27" s="98"/>
      <c r="H27" s="98"/>
      <c r="I27" s="99"/>
    </row>
    <row r="28" spans="1:9" ht="15.75">
      <c r="A28" s="105"/>
      <c r="B28" s="106"/>
      <c r="C28" s="107"/>
      <c r="D28" s="114" t="s">
        <v>88</v>
      </c>
      <c r="E28" s="115"/>
      <c r="F28" s="116"/>
      <c r="G28" s="114" t="s">
        <v>89</v>
      </c>
      <c r="H28" s="115"/>
      <c r="I28" s="117"/>
    </row>
    <row r="29" spans="1:9" ht="15.75">
      <c r="A29" s="108"/>
      <c r="B29" s="109"/>
      <c r="C29" s="110"/>
      <c r="D29" s="118" t="s">
        <v>90</v>
      </c>
      <c r="E29" s="119"/>
      <c r="F29" s="120"/>
      <c r="G29" s="118" t="s">
        <v>94</v>
      </c>
      <c r="H29" s="119"/>
      <c r="I29" s="121"/>
    </row>
    <row r="30" spans="1:9" ht="15.75">
      <c r="A30" s="108"/>
      <c r="B30" s="109"/>
      <c r="C30" s="110"/>
      <c r="D30" s="118"/>
      <c r="E30" s="119"/>
      <c r="F30" s="120"/>
      <c r="G30" s="118" t="s">
        <v>91</v>
      </c>
      <c r="H30" s="119"/>
      <c r="I30" s="121"/>
    </row>
    <row r="31" spans="1:9" ht="15.75">
      <c r="A31" s="108"/>
      <c r="B31" s="109"/>
      <c r="C31" s="110"/>
      <c r="D31" s="118"/>
      <c r="E31" s="119"/>
      <c r="F31" s="120"/>
      <c r="G31" s="118"/>
      <c r="H31" s="119"/>
      <c r="I31" s="121"/>
    </row>
    <row r="32" spans="1:9" ht="18.75" customHeight="1" thickBot="1">
      <c r="A32" s="111"/>
      <c r="B32" s="112"/>
      <c r="C32" s="113"/>
      <c r="D32" s="102" t="s">
        <v>92</v>
      </c>
      <c r="E32" s="103"/>
      <c r="F32" s="122"/>
      <c r="G32" s="102" t="s">
        <v>92</v>
      </c>
      <c r="H32" s="103"/>
      <c r="I32" s="104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28:F28"/>
    <mergeCell ref="G28:I28"/>
    <mergeCell ref="D29:F29"/>
    <mergeCell ref="G29:I29"/>
    <mergeCell ref="D30:F30"/>
    <mergeCell ref="G30:I30"/>
    <mergeCell ref="D31:F31"/>
    <mergeCell ref="G31:I3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E29" sqref="E2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24.66015625" style="4" customWidth="1"/>
    <col min="6" max="6" width="18.66015625" style="5" customWidth="1"/>
    <col min="7" max="7" width="14.33203125" style="58" customWidth="1"/>
    <col min="8" max="8" width="10.5" style="5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7" t="s">
        <v>5</v>
      </c>
      <c r="B1" s="167"/>
      <c r="C1" s="167"/>
      <c r="D1" s="167"/>
      <c r="E1" s="167"/>
      <c r="F1" s="167"/>
      <c r="H1" s="53"/>
    </row>
    <row r="2" spans="1:8" s="6" customFormat="1" ht="12.75" customHeight="1">
      <c r="A2" s="19" t="s">
        <v>38</v>
      </c>
      <c r="B2" s="7" t="s">
        <v>37</v>
      </c>
      <c r="C2" s="20" t="s">
        <v>5</v>
      </c>
      <c r="D2" s="7"/>
      <c r="E2" s="7"/>
      <c r="F2" s="7"/>
      <c r="G2" s="54"/>
      <c r="H2" s="53"/>
    </row>
    <row r="3" spans="1:8" s="6" customFormat="1" ht="12.75" customHeight="1">
      <c r="A3" s="19" t="s">
        <v>32</v>
      </c>
      <c r="B3" s="7"/>
      <c r="C3" s="7"/>
      <c r="D3" s="7"/>
      <c r="E3" s="14"/>
      <c r="F3" s="7"/>
      <c r="G3" s="54"/>
      <c r="H3" s="53"/>
    </row>
    <row r="4" spans="1:8" s="6" customFormat="1" ht="13.5" customHeight="1">
      <c r="A4" s="8"/>
      <c r="B4" s="7"/>
      <c r="C4" s="8"/>
      <c r="D4" s="7"/>
      <c r="E4" s="7"/>
      <c r="F4" s="7"/>
      <c r="G4" s="54"/>
      <c r="H4" s="53"/>
    </row>
    <row r="5" spans="1:8" s="6" customFormat="1" ht="1.5" customHeight="1">
      <c r="A5" s="9"/>
      <c r="B5" s="10"/>
      <c r="C5" s="11"/>
      <c r="D5" s="10"/>
      <c r="E5" s="12"/>
      <c r="F5" s="13"/>
      <c r="G5" s="55"/>
      <c r="H5" s="53"/>
    </row>
    <row r="6" spans="1:8" s="6" customFormat="1" ht="20.25" customHeight="1">
      <c r="A6" s="14" t="s">
        <v>16</v>
      </c>
      <c r="B6" s="14"/>
      <c r="C6" s="17"/>
      <c r="D6" s="14"/>
      <c r="E6" s="14"/>
      <c r="F6" s="14"/>
      <c r="G6" s="56"/>
      <c r="H6" s="53"/>
    </row>
    <row r="7" spans="1:8" s="6" customFormat="1" ht="12.75" customHeight="1">
      <c r="A7" s="14" t="s">
        <v>1</v>
      </c>
      <c r="B7" s="14"/>
      <c r="C7" s="17"/>
      <c r="D7" s="14" t="s">
        <v>33</v>
      </c>
      <c r="E7" s="14"/>
      <c r="F7" s="51" t="s">
        <v>5</v>
      </c>
      <c r="G7" s="56"/>
      <c r="H7" s="53"/>
    </row>
    <row r="8" spans="1:8" s="6" customFormat="1" ht="12.75" customHeight="1">
      <c r="A8" s="14" t="s">
        <v>18</v>
      </c>
      <c r="B8" s="15" t="s">
        <v>39</v>
      </c>
      <c r="C8" s="18"/>
      <c r="D8" s="85" t="s">
        <v>40</v>
      </c>
      <c r="E8" s="15"/>
      <c r="F8" s="52" t="s">
        <v>5</v>
      </c>
      <c r="G8" s="56"/>
      <c r="H8" s="53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57"/>
      <c r="H9" s="53"/>
    </row>
    <row r="10" ht="24" customHeight="1" thickBot="1"/>
    <row r="11" spans="1:10" s="21" customFormat="1" ht="15.75" thickBot="1">
      <c r="A11" s="24" t="s">
        <v>7</v>
      </c>
      <c r="B11" s="25" t="s">
        <v>8</v>
      </c>
      <c r="C11" s="26" t="s">
        <v>0</v>
      </c>
      <c r="D11" s="25" t="s">
        <v>9</v>
      </c>
      <c r="E11" s="25" t="s">
        <v>10</v>
      </c>
      <c r="F11" s="27" t="s">
        <v>11</v>
      </c>
      <c r="G11" s="64"/>
      <c r="H11" s="64"/>
      <c r="I11" s="63"/>
      <c r="J11" s="63"/>
    </row>
    <row r="12" spans="1:10" s="21" customFormat="1" ht="15">
      <c r="A12" s="28" t="s">
        <v>12</v>
      </c>
      <c r="B12" s="29" t="s">
        <v>17</v>
      </c>
      <c r="C12" s="30" t="s">
        <v>13</v>
      </c>
      <c r="D12" s="34">
        <v>1</v>
      </c>
      <c r="E12" s="76">
        <v>0</v>
      </c>
      <c r="F12" s="22">
        <f aca="true" t="shared" si="0" ref="F12:F24">E12*D12</f>
        <v>0</v>
      </c>
      <c r="G12" s="61"/>
      <c r="H12" s="61"/>
      <c r="I12" s="62"/>
      <c r="J12" s="63"/>
    </row>
    <row r="13" spans="1:10" s="21" customFormat="1" ht="15">
      <c r="A13" s="31">
        <v>113728</v>
      </c>
      <c r="B13" s="32" t="s">
        <v>34</v>
      </c>
      <c r="C13" s="33" t="s">
        <v>20</v>
      </c>
      <c r="D13" s="35">
        <v>42.5</v>
      </c>
      <c r="E13" s="77">
        <v>0</v>
      </c>
      <c r="F13" s="23">
        <f t="shared" si="0"/>
        <v>0</v>
      </c>
      <c r="G13" s="65"/>
      <c r="H13" s="66"/>
      <c r="I13" s="67"/>
      <c r="J13" s="68"/>
    </row>
    <row r="14" spans="1:10" s="21" customFormat="1" ht="15">
      <c r="A14" s="31">
        <v>93818</v>
      </c>
      <c r="B14" s="32" t="s">
        <v>25</v>
      </c>
      <c r="C14" s="33" t="s">
        <v>2</v>
      </c>
      <c r="D14" s="35">
        <v>19250</v>
      </c>
      <c r="E14" s="77">
        <v>0</v>
      </c>
      <c r="F14" s="23">
        <f t="shared" si="0"/>
        <v>0</v>
      </c>
      <c r="G14" s="65"/>
      <c r="H14" s="65"/>
      <c r="I14" s="67"/>
      <c r="J14" s="68"/>
    </row>
    <row r="15" spans="1:10" s="21" customFormat="1" ht="15">
      <c r="A15" s="31" t="s">
        <v>29</v>
      </c>
      <c r="B15" s="32" t="s">
        <v>30</v>
      </c>
      <c r="C15" s="33" t="s">
        <v>20</v>
      </c>
      <c r="D15" s="35">
        <v>385</v>
      </c>
      <c r="E15" s="77">
        <v>0</v>
      </c>
      <c r="F15" s="23">
        <f t="shared" si="0"/>
        <v>0</v>
      </c>
      <c r="G15" s="65"/>
      <c r="H15" s="65"/>
      <c r="I15" s="67"/>
      <c r="J15" s="68"/>
    </row>
    <row r="16" spans="1:10" s="21" customFormat="1" ht="15">
      <c r="A16" s="31">
        <v>572223</v>
      </c>
      <c r="B16" s="32" t="s">
        <v>21</v>
      </c>
      <c r="C16" s="33" t="s">
        <v>2</v>
      </c>
      <c r="D16" s="35">
        <v>19250</v>
      </c>
      <c r="E16" s="77">
        <v>0</v>
      </c>
      <c r="F16" s="23">
        <f t="shared" si="0"/>
        <v>0</v>
      </c>
      <c r="G16" s="65"/>
      <c r="H16" s="65"/>
      <c r="I16" s="67"/>
      <c r="J16" s="68"/>
    </row>
    <row r="17" spans="1:10" s="21" customFormat="1" ht="15">
      <c r="A17" s="31" t="s">
        <v>31</v>
      </c>
      <c r="B17" s="32" t="s">
        <v>35</v>
      </c>
      <c r="C17" s="33" t="s">
        <v>2</v>
      </c>
      <c r="D17" s="35">
        <v>9625</v>
      </c>
      <c r="E17" s="77">
        <v>0</v>
      </c>
      <c r="F17" s="23">
        <f t="shared" si="0"/>
        <v>0</v>
      </c>
      <c r="G17" s="65"/>
      <c r="H17" s="65"/>
      <c r="I17" s="67"/>
      <c r="J17" s="68"/>
    </row>
    <row r="18" spans="1:10" s="21" customFormat="1" ht="15">
      <c r="A18" s="44">
        <v>113762</v>
      </c>
      <c r="B18" s="40" t="s">
        <v>24</v>
      </c>
      <c r="C18" s="33" t="s">
        <v>4</v>
      </c>
      <c r="D18" s="41">
        <v>9775</v>
      </c>
      <c r="E18" s="78">
        <v>0</v>
      </c>
      <c r="F18" s="42">
        <f t="shared" si="0"/>
        <v>0</v>
      </c>
      <c r="G18" s="65"/>
      <c r="H18" s="65"/>
      <c r="I18" s="67"/>
      <c r="J18" s="68"/>
    </row>
    <row r="19" spans="1:10" s="43" customFormat="1" ht="15">
      <c r="A19" s="31">
        <v>931312</v>
      </c>
      <c r="B19" s="32" t="s">
        <v>19</v>
      </c>
      <c r="C19" s="33" t="s">
        <v>4</v>
      </c>
      <c r="D19" s="35">
        <v>9775</v>
      </c>
      <c r="E19" s="77">
        <v>0</v>
      </c>
      <c r="F19" s="23">
        <f t="shared" si="0"/>
        <v>0</v>
      </c>
      <c r="G19" s="65"/>
      <c r="H19" s="65"/>
      <c r="I19" s="67"/>
      <c r="J19" s="68"/>
    </row>
    <row r="20" spans="1:10" s="21" customFormat="1" ht="15.75" customHeight="1">
      <c r="A20" s="31">
        <v>12922</v>
      </c>
      <c r="B20" s="32" t="s">
        <v>26</v>
      </c>
      <c r="C20" s="33" t="s">
        <v>2</v>
      </c>
      <c r="D20" s="35">
        <v>1750</v>
      </c>
      <c r="E20" s="77">
        <v>0</v>
      </c>
      <c r="F20" s="23">
        <f t="shared" si="0"/>
        <v>0</v>
      </c>
      <c r="G20" s="65"/>
      <c r="H20" s="65"/>
      <c r="I20" s="67"/>
      <c r="J20" s="69"/>
    </row>
    <row r="21" spans="1:10" s="21" customFormat="1" ht="15">
      <c r="A21" s="31">
        <v>56962</v>
      </c>
      <c r="B21" s="32" t="s">
        <v>22</v>
      </c>
      <c r="C21" s="33" t="s">
        <v>2</v>
      </c>
      <c r="D21" s="35">
        <v>1750</v>
      </c>
      <c r="E21" s="77">
        <v>0</v>
      </c>
      <c r="F21" s="23">
        <f t="shared" si="0"/>
        <v>0</v>
      </c>
      <c r="G21" s="70"/>
      <c r="H21" s="70"/>
      <c r="I21" s="71"/>
      <c r="J21" s="72"/>
    </row>
    <row r="22" spans="1:10" s="21" customFormat="1" ht="15">
      <c r="A22" s="31">
        <v>15112</v>
      </c>
      <c r="B22" s="32" t="s">
        <v>23</v>
      </c>
      <c r="C22" s="33" t="s">
        <v>3</v>
      </c>
      <c r="D22" s="35">
        <v>332.5</v>
      </c>
      <c r="E22" s="77">
        <v>0</v>
      </c>
      <c r="F22" s="23">
        <f t="shared" si="0"/>
        <v>0</v>
      </c>
      <c r="G22" s="65"/>
      <c r="H22" s="65"/>
      <c r="I22" s="67"/>
      <c r="J22" s="69"/>
    </row>
    <row r="23" spans="1:10" s="21" customFormat="1" ht="15">
      <c r="A23" s="31">
        <v>915111</v>
      </c>
      <c r="B23" s="32" t="s">
        <v>27</v>
      </c>
      <c r="C23" s="33" t="s">
        <v>2</v>
      </c>
      <c r="D23" s="35">
        <v>437.5</v>
      </c>
      <c r="E23" s="79">
        <v>0</v>
      </c>
      <c r="F23" s="23">
        <f t="shared" si="0"/>
        <v>0</v>
      </c>
      <c r="G23" s="65"/>
      <c r="H23" s="65"/>
      <c r="I23" s="67"/>
      <c r="J23" s="68"/>
    </row>
    <row r="24" spans="1:10" s="21" customFormat="1" ht="15.75" thickBot="1">
      <c r="A24" s="48">
        <v>915211</v>
      </c>
      <c r="B24" s="37" t="s">
        <v>28</v>
      </c>
      <c r="C24" s="49" t="s">
        <v>2</v>
      </c>
      <c r="D24" s="75">
        <v>437.5</v>
      </c>
      <c r="E24" s="80">
        <v>0</v>
      </c>
      <c r="F24" s="50">
        <f t="shared" si="0"/>
        <v>0</v>
      </c>
      <c r="G24" s="65"/>
      <c r="H24" s="65"/>
      <c r="I24" s="67"/>
      <c r="J24" s="68"/>
    </row>
    <row r="25" spans="1:10" s="21" customFormat="1" ht="15">
      <c r="A25" s="45"/>
      <c r="B25" s="46" t="s">
        <v>14</v>
      </c>
      <c r="C25" s="46"/>
      <c r="D25" s="46"/>
      <c r="E25" s="47" t="s">
        <v>5</v>
      </c>
      <c r="F25" s="74">
        <f>SUM(F12:F24)</f>
        <v>0</v>
      </c>
      <c r="G25" s="65"/>
      <c r="H25" s="65"/>
      <c r="I25" s="67"/>
      <c r="J25" s="68"/>
    </row>
    <row r="26" spans="1:10" s="21" customFormat="1" ht="15.75" thickBot="1">
      <c r="A26" s="36"/>
      <c r="B26" s="37" t="s">
        <v>6</v>
      </c>
      <c r="C26" s="37"/>
      <c r="D26" s="37"/>
      <c r="E26" s="38" t="s">
        <v>5</v>
      </c>
      <c r="F26" s="39">
        <f>F25*0.21</f>
        <v>0</v>
      </c>
      <c r="G26" s="65"/>
      <c r="H26" s="66"/>
      <c r="I26" s="67"/>
      <c r="J26" s="68"/>
    </row>
    <row r="27" spans="1:10" s="21" customFormat="1" ht="15.75" thickBot="1">
      <c r="A27" s="81"/>
      <c r="B27" s="82" t="s">
        <v>15</v>
      </c>
      <c r="C27" s="82"/>
      <c r="D27" s="82"/>
      <c r="E27" s="83" t="s">
        <v>5</v>
      </c>
      <c r="F27" s="84">
        <f>F26+F25</f>
        <v>0</v>
      </c>
      <c r="G27" s="65"/>
      <c r="H27" s="73"/>
      <c r="I27" s="67"/>
      <c r="J27" s="68"/>
    </row>
    <row r="28" spans="1:10" s="21" customFormat="1" ht="11.25">
      <c r="A28" s="2"/>
      <c r="B28" s="3"/>
      <c r="C28" s="3"/>
      <c r="D28" s="3"/>
      <c r="E28" s="4"/>
      <c r="F28" s="5"/>
      <c r="G28" s="65"/>
      <c r="H28" s="65"/>
      <c r="I28" s="67"/>
      <c r="J28" s="68"/>
    </row>
    <row r="29" spans="1:10" s="21" customFormat="1" ht="11.25">
      <c r="A29" s="2"/>
      <c r="B29" s="3"/>
      <c r="C29" s="3"/>
      <c r="D29" s="3"/>
      <c r="E29" s="4"/>
      <c r="F29" s="5"/>
      <c r="G29" s="65"/>
      <c r="H29" s="65"/>
      <c r="I29" s="67"/>
      <c r="J29" s="68"/>
    </row>
    <row r="30" spans="1:10" s="21" customFormat="1" ht="10.5">
      <c r="A30" s="2"/>
      <c r="B30" s="3"/>
      <c r="C30" s="3"/>
      <c r="D30" s="3"/>
      <c r="E30" s="4"/>
      <c r="F30" s="5"/>
      <c r="G30" s="61"/>
      <c r="H30" s="61"/>
      <c r="I30" s="62"/>
      <c r="J30" s="63"/>
    </row>
    <row r="31" spans="1:10" s="21" customFormat="1" ht="10.5">
      <c r="A31" s="2"/>
      <c r="B31" s="3"/>
      <c r="C31" s="3"/>
      <c r="D31" s="3"/>
      <c r="E31" s="4"/>
      <c r="F31" s="5"/>
      <c r="G31" s="61"/>
      <c r="H31" s="61"/>
      <c r="I31" s="62"/>
      <c r="J31" s="63" t="s">
        <v>5</v>
      </c>
    </row>
    <row r="32" spans="1:10" s="21" customFormat="1" ht="10.5">
      <c r="A32" s="2"/>
      <c r="B32" s="3"/>
      <c r="C32" s="3"/>
      <c r="D32" s="3"/>
      <c r="E32" s="4"/>
      <c r="F32" s="5"/>
      <c r="G32" s="61"/>
      <c r="H32" s="61"/>
      <c r="I32" s="62"/>
      <c r="J32" s="63"/>
    </row>
    <row r="33" spans="1:10" s="21" customFormat="1" ht="10.5">
      <c r="A33" s="2"/>
      <c r="B33" s="3"/>
      <c r="C33" s="3"/>
      <c r="D33" s="3"/>
      <c r="E33" s="4"/>
      <c r="F33" s="5"/>
      <c r="G33" s="61"/>
      <c r="H33" s="61"/>
      <c r="I33" s="62"/>
      <c r="J33" s="63"/>
    </row>
    <row r="34" spans="1:10" s="21" customFormat="1" ht="10.5">
      <c r="A34" s="2"/>
      <c r="B34" s="3"/>
      <c r="C34" s="3"/>
      <c r="D34" s="3"/>
      <c r="E34" s="4"/>
      <c r="F34" s="5"/>
      <c r="G34" s="61"/>
      <c r="H34" s="61"/>
      <c r="I34" s="62"/>
      <c r="J34" s="63"/>
    </row>
    <row r="35" spans="7:10" ht="24" customHeight="1">
      <c r="G35" s="61"/>
      <c r="H35" s="61"/>
      <c r="I35" s="62"/>
      <c r="J35" s="63"/>
    </row>
    <row r="36" spans="7:10" ht="12" customHeight="1">
      <c r="G36" s="61"/>
      <c r="H36" s="61"/>
      <c r="I36" s="62"/>
      <c r="J36" s="63"/>
    </row>
    <row r="37" spans="7:10" ht="12" customHeight="1">
      <c r="G37" s="61"/>
      <c r="H37" s="61"/>
      <c r="I37" s="62"/>
      <c r="J37" s="63"/>
    </row>
    <row r="38" spans="7:10" ht="12" customHeight="1">
      <c r="G38" s="60"/>
      <c r="H38" s="60"/>
      <c r="I38" s="21"/>
      <c r="J38" s="21"/>
    </row>
    <row r="39" spans="7:10" ht="12" customHeight="1">
      <c r="G39" s="60"/>
      <c r="H39" s="60"/>
      <c r="I39" s="21"/>
      <c r="J39" s="21"/>
    </row>
    <row r="40" spans="7:10" ht="12" customHeight="1">
      <c r="G40" s="60"/>
      <c r="H40" s="60"/>
      <c r="I40" s="21"/>
      <c r="J40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2019-01-30T07:52:42Z</cp:lastPrinted>
  <dcterms:created xsi:type="dcterms:W3CDTF">2014-05-16T09:31:30Z</dcterms:created>
  <dcterms:modified xsi:type="dcterms:W3CDTF">2022-06-22T09:23:09Z</dcterms:modified>
  <cp:category/>
  <cp:version/>
  <cp:contentType/>
  <cp:contentStatus/>
</cp:coreProperties>
</file>