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640" tabRatio="630" activeTab="0"/>
  </bookViews>
  <sheets>
    <sheet name="Rozpočet stavby" sheetId="1" r:id="rId1"/>
  </sheets>
  <definedNames>
    <definedName name="_xlnm.Print_Area" localSheetId="0">'Rozpočet stavby'!$A$1:$G$29</definedName>
  </definedNames>
  <calcPr calcId="162913"/>
  <extLst/>
</workbook>
</file>

<file path=xl/sharedStrings.xml><?xml version="1.0" encoding="utf-8"?>
<sst xmlns="http://schemas.openxmlformats.org/spreadsheetml/2006/main" count="70" uniqueCount="59">
  <si>
    <t xml:space="preserve">Číslo položky </t>
  </si>
  <si>
    <t>Předmět činnosti</t>
  </si>
  <si>
    <t>MJ</t>
  </si>
  <si>
    <t>Počet položek</t>
  </si>
  <si>
    <t>Jednotková cena</t>
  </si>
  <si>
    <t>Cena celkem</t>
  </si>
  <si>
    <t>1.</t>
  </si>
  <si>
    <t>m2</t>
  </si>
  <si>
    <t xml:space="preserve">Štěpkování křovin a kořenů, včetně ekologické likvidace s naložením </t>
  </si>
  <si>
    <t>t</t>
  </si>
  <si>
    <t>13.</t>
  </si>
  <si>
    <t>14.</t>
  </si>
  <si>
    <t>15.</t>
  </si>
  <si>
    <t>m3</t>
  </si>
  <si>
    <t>kpt</t>
  </si>
  <si>
    <t>Odstranění náletových dřevin a křovin do průměru 150mm s rozřezáním a snesením k patě svahu, pomocí horolezecké techniky</t>
  </si>
  <si>
    <t>Stavba:</t>
  </si>
  <si>
    <t>Objednatel:</t>
  </si>
  <si>
    <t>Zhotovitel:</t>
  </si>
  <si>
    <t>Rozpočet stavby</t>
  </si>
  <si>
    <r>
      <rPr>
        <b/>
        <sz val="24"/>
        <rFont val="Calibri"/>
        <family val="2"/>
        <scheme val="minor"/>
      </rPr>
      <t>KSÚS  Středočeského kraje</t>
    </r>
    <r>
      <rPr>
        <sz val="24"/>
        <rFont val="Calibri"/>
        <family val="2"/>
        <scheme val="minor"/>
      </rPr>
      <t>, Zborovská 11, Praha 5, PSČ 150 21, IČ 00066001</t>
    </r>
  </si>
  <si>
    <t>II-201 Višňová-Nezabudice, nestabilní skalní masiv-nejnutnější zabezpečovací práce</t>
  </si>
  <si>
    <t>Očištění skalních ploch ručními nástroji (motykami, páčidly) horolezeckou technikou</t>
  </si>
  <si>
    <t>3.</t>
  </si>
  <si>
    <t>2.</t>
  </si>
  <si>
    <t>4.</t>
  </si>
  <si>
    <t>Odtěžení nestabilních hornin ze skalních stěn horolezeckou technikou sbíječkou</t>
  </si>
  <si>
    <t>7.</t>
  </si>
  <si>
    <t xml:space="preserve">Vodorovné přemístění přes 9 000 do 10000 m výkopku/sypaniny z horniny třídy těžitelnosti II skupiny 4 a 5
</t>
  </si>
  <si>
    <t>8.</t>
  </si>
  <si>
    <t>Příplatek k vodorovnému přemístění výkopku/sypaniny z horniny třídy těžitelnosti II skupiny 4 a 5 ZKD 1000 m přes 10000 m</t>
  </si>
  <si>
    <t>9.</t>
  </si>
  <si>
    <t xml:space="preserve">Vodorovné přemístění přes 9 000 do 10000 m výkopku/sypaniny z horniny třídy těžitelnosti III skupiny 6 a 7
</t>
  </si>
  <si>
    <t>10.</t>
  </si>
  <si>
    <t>Příplatek k vodorovnému přemístění výkopku/sypaniny z horniny třídy těžitelnosti III skupiny 6 a 7 ZKD 1000 m přes 10000 m</t>
  </si>
  <si>
    <t>5.</t>
  </si>
  <si>
    <t xml:space="preserve">Nakládání výkopku z hornin třídy těžitelnosti II skupiny 4 a 5 do 100 m3
</t>
  </si>
  <si>
    <t>6.</t>
  </si>
  <si>
    <t xml:space="preserve">Nakládání výkopku z hornin třídy těžitelnosti III skupiny 6 a 7 do 100 m3
</t>
  </si>
  <si>
    <t>11.</t>
  </si>
  <si>
    <t>Uložení sypaniny na skládky nebo meziskládky</t>
  </si>
  <si>
    <t>12.</t>
  </si>
  <si>
    <t>Poplatek za uložení zeminy a kamení na recyklační skládce (skládkovné) kód odpadu 17 05 04</t>
  </si>
  <si>
    <t>HSV - Práce a dodávky HSV</t>
  </si>
  <si>
    <t>VRN - Vedlejší rozpočtové náklady</t>
  </si>
  <si>
    <t>VRN2 - Příprava staveniště</t>
  </si>
  <si>
    <t>VRN3 - Zařízení staveniště</t>
  </si>
  <si>
    <t>VRN4 - Inženýrská činnost</t>
  </si>
  <si>
    <r>
      <t>Předpokládaný termín realizace:</t>
    </r>
    <r>
      <rPr>
        <sz val="22"/>
        <rFont val="Calibri"/>
        <family val="2"/>
        <scheme val="minor"/>
      </rPr>
      <t xml:space="preserve"> 4 týdny</t>
    </r>
  </si>
  <si>
    <t>kód položky</t>
  </si>
  <si>
    <t>Ostatní</t>
  </si>
  <si>
    <t>m</t>
  </si>
  <si>
    <t>soubor</t>
  </si>
  <si>
    <t>Cena celkem bez DPH v CZK</t>
  </si>
  <si>
    <t>911DD1</t>
  </si>
  <si>
    <t>Bezpečnostní hrazení (zachycení paty lokálního sesuvu) SVODIDLO BETON, ÚROVEŇ ZADRŽ H3 VÝŠ 1,0M, dodávka a montáž</t>
  </si>
  <si>
    <t>ZŘÍZ NEBO ZAJIŠŤ REGULACI A OCHRANU DOPRAVY - DIO</t>
  </si>
  <si>
    <t>02720</t>
  </si>
  <si>
    <t>Cena celkem s DPH v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</si>
</sst>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\-??\ _K_č_-;_-@_-"/>
  </numFmts>
  <fonts count="18">
    <font>
      <sz val="10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i/>
      <sz val="16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22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b/>
      <i/>
      <sz val="2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double">
        <color indexed="8"/>
      </top>
      <bottom style="medium"/>
    </border>
    <border>
      <left/>
      <right/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</cellStyleXfs>
  <cellXfs count="76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10" fillId="2" borderId="7" xfId="0" applyFont="1" applyFill="1" applyBorder="1" applyAlignment="1">
      <alignment vertical="top" wrapText="1"/>
    </xf>
    <xf numFmtId="0" fontId="13" fillId="0" borderId="8" xfId="0" applyFont="1" applyBorder="1" applyAlignment="1">
      <alignment horizontal="right" wrapText="1"/>
    </xf>
    <xf numFmtId="0" fontId="15" fillId="0" borderId="8" xfId="0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4" fontId="10" fillId="2" borderId="20" xfId="0" applyNumberFormat="1" applyFont="1" applyFill="1" applyBorder="1" applyAlignment="1">
      <alignment vertical="top" wrapText="1"/>
    </xf>
    <xf numFmtId="4" fontId="10" fillId="0" borderId="21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10" fillId="2" borderId="23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164" fontId="13" fillId="0" borderId="25" xfId="0" applyNumberFormat="1" applyFont="1" applyFill="1" applyBorder="1" applyAlignment="1">
      <alignment/>
    </xf>
    <xf numFmtId="0" fontId="4" fillId="3" borderId="26" xfId="0" applyFont="1" applyFill="1" applyBorder="1" applyAlignment="1">
      <alignment vertical="top"/>
    </xf>
    <xf numFmtId="0" fontId="4" fillId="3" borderId="27" xfId="0" applyFont="1" applyFill="1" applyBorder="1" applyAlignment="1">
      <alignment vertical="top"/>
    </xf>
    <xf numFmtId="0" fontId="13" fillId="3" borderId="27" xfId="0" applyFont="1" applyFill="1" applyBorder="1" applyAlignment="1">
      <alignment horizontal="right" wrapText="1"/>
    </xf>
    <xf numFmtId="0" fontId="15" fillId="3" borderId="27" xfId="0" applyFont="1" applyFill="1" applyBorder="1" applyAlignment="1">
      <alignment horizontal="right"/>
    </xf>
    <xf numFmtId="164" fontId="15" fillId="3" borderId="27" xfId="0" applyNumberFormat="1" applyFont="1" applyFill="1" applyBorder="1" applyAlignment="1">
      <alignment horizontal="right"/>
    </xf>
    <xf numFmtId="164" fontId="13" fillId="3" borderId="28" xfId="0" applyNumberFormat="1" applyFont="1" applyFill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70" zoomScaleSheetLayoutView="70" zoomScalePageLayoutView="25" workbookViewId="0" topLeftCell="A1">
      <selection activeCell="D29" sqref="D29"/>
    </sheetView>
  </sheetViews>
  <sheetFormatPr defaultColWidth="9.140625" defaultRowHeight="12.75"/>
  <cols>
    <col min="1" max="2" width="25.8515625" style="2" customWidth="1"/>
    <col min="3" max="3" width="198.28125" style="3" customWidth="1"/>
    <col min="4" max="4" width="19.00390625" style="1" customWidth="1"/>
    <col min="5" max="5" width="23.28125" style="2" bestFit="1" customWidth="1"/>
    <col min="6" max="6" width="28.140625" style="2" bestFit="1" customWidth="1"/>
    <col min="7" max="7" width="41.8515625" style="2" bestFit="1" customWidth="1"/>
    <col min="8" max="16384" width="9.140625" style="2" customWidth="1"/>
  </cols>
  <sheetData>
    <row r="1" spans="1:7" ht="38.25" customHeight="1">
      <c r="A1" s="36" t="s">
        <v>19</v>
      </c>
      <c r="B1" s="37"/>
      <c r="C1" s="38"/>
      <c r="D1" s="39"/>
      <c r="E1" s="40"/>
      <c r="F1" s="40"/>
      <c r="G1" s="41"/>
    </row>
    <row r="2" spans="1:7" ht="38.25" customHeight="1">
      <c r="A2" s="42" t="s">
        <v>16</v>
      </c>
      <c r="B2" s="43"/>
      <c r="C2" s="44" t="s">
        <v>21</v>
      </c>
      <c r="D2" s="45"/>
      <c r="E2" s="25"/>
      <c r="F2" s="25"/>
      <c r="G2" s="46"/>
    </row>
    <row r="3" spans="1:7" ht="38.25" customHeight="1">
      <c r="A3" s="42" t="s">
        <v>17</v>
      </c>
      <c r="B3" s="43"/>
      <c r="C3" s="47" t="s">
        <v>20</v>
      </c>
      <c r="D3" s="45"/>
      <c r="E3" s="25"/>
      <c r="F3" s="25"/>
      <c r="G3" s="46"/>
    </row>
    <row r="4" spans="1:7" ht="38.25" customHeight="1">
      <c r="A4" s="42" t="s">
        <v>18</v>
      </c>
      <c r="B4" s="43"/>
      <c r="C4" s="47"/>
      <c r="D4" s="45"/>
      <c r="E4" s="25"/>
      <c r="F4" s="25"/>
      <c r="G4" s="46"/>
    </row>
    <row r="5" spans="1:7" ht="38.45" customHeight="1" thickBot="1">
      <c r="A5" s="48" t="s">
        <v>48</v>
      </c>
      <c r="B5" s="49"/>
      <c r="C5" s="50"/>
      <c r="D5" s="51"/>
      <c r="E5" s="52"/>
      <c r="F5" s="52"/>
      <c r="G5" s="53"/>
    </row>
    <row r="6" spans="1:7" s="4" customFormat="1" ht="38.45" customHeight="1">
      <c r="A6" s="68" t="s">
        <v>0</v>
      </c>
      <c r="B6" s="74" t="s">
        <v>49</v>
      </c>
      <c r="C6" s="70" t="s">
        <v>1</v>
      </c>
      <c r="D6" s="72" t="s">
        <v>2</v>
      </c>
      <c r="E6" s="70" t="s">
        <v>3</v>
      </c>
      <c r="F6" s="70" t="s">
        <v>4</v>
      </c>
      <c r="G6" s="66" t="s">
        <v>5</v>
      </c>
    </row>
    <row r="7" spans="1:7" s="4" customFormat="1" ht="70.15" customHeight="1" thickBot="1">
      <c r="A7" s="69"/>
      <c r="B7" s="75"/>
      <c r="C7" s="71"/>
      <c r="D7" s="73"/>
      <c r="E7" s="71"/>
      <c r="F7" s="71"/>
      <c r="G7" s="67"/>
    </row>
    <row r="8" spans="1:7" s="4" customFormat="1" ht="39" customHeight="1">
      <c r="A8" s="32"/>
      <c r="B8" s="33"/>
      <c r="C8" s="34" t="s">
        <v>43</v>
      </c>
      <c r="D8" s="35"/>
      <c r="E8" s="35"/>
      <c r="F8" s="35"/>
      <c r="G8" s="54">
        <f>SUM(G9:G20)</f>
        <v>0</v>
      </c>
    </row>
    <row r="9" spans="1:7" s="4" customFormat="1" ht="26.25">
      <c r="A9" s="10" t="s">
        <v>6</v>
      </c>
      <c r="B9" s="26">
        <v>155211112</v>
      </c>
      <c r="C9" s="5" t="s">
        <v>15</v>
      </c>
      <c r="D9" s="12" t="s">
        <v>7</v>
      </c>
      <c r="E9" s="13">
        <v>1600</v>
      </c>
      <c r="F9" s="13"/>
      <c r="G9" s="55">
        <f aca="true" t="shared" si="0" ref="G9:G20">F9*E9</f>
        <v>0</v>
      </c>
    </row>
    <row r="10" spans="1:7" s="4" customFormat="1" ht="26.25">
      <c r="A10" s="10" t="s">
        <v>24</v>
      </c>
      <c r="B10" s="26">
        <v>112155315</v>
      </c>
      <c r="C10" s="5" t="s">
        <v>8</v>
      </c>
      <c r="D10" s="14" t="s">
        <v>7</v>
      </c>
      <c r="E10" s="13">
        <v>1600</v>
      </c>
      <c r="F10" s="13"/>
      <c r="G10" s="55">
        <f t="shared" si="0"/>
        <v>0</v>
      </c>
    </row>
    <row r="11" spans="1:7" s="4" customFormat="1" ht="26.25">
      <c r="A11" s="10" t="s">
        <v>23</v>
      </c>
      <c r="B11" s="26">
        <v>155211122</v>
      </c>
      <c r="C11" s="5" t="s">
        <v>22</v>
      </c>
      <c r="D11" s="15" t="s">
        <v>13</v>
      </c>
      <c r="E11" s="13">
        <v>380</v>
      </c>
      <c r="F11" s="13"/>
      <c r="G11" s="55">
        <f t="shared" si="0"/>
        <v>0</v>
      </c>
    </row>
    <row r="12" spans="1:7" s="4" customFormat="1" ht="26.25">
      <c r="A12" s="10" t="s">
        <v>25</v>
      </c>
      <c r="B12" s="26">
        <v>155211311</v>
      </c>
      <c r="C12" s="5" t="s">
        <v>26</v>
      </c>
      <c r="D12" s="15" t="s">
        <v>13</v>
      </c>
      <c r="E12" s="13">
        <v>70</v>
      </c>
      <c r="F12" s="13"/>
      <c r="G12" s="55">
        <f>F12*E12</f>
        <v>0</v>
      </c>
    </row>
    <row r="13" spans="1:7" s="4" customFormat="1" ht="26.25" customHeight="1">
      <c r="A13" s="10" t="s">
        <v>35</v>
      </c>
      <c r="B13" s="26">
        <v>167151102</v>
      </c>
      <c r="C13" s="5" t="s">
        <v>36</v>
      </c>
      <c r="D13" s="15" t="s">
        <v>13</v>
      </c>
      <c r="E13" s="13">
        <v>380</v>
      </c>
      <c r="F13" s="13"/>
      <c r="G13" s="55">
        <f>F13*E13</f>
        <v>0</v>
      </c>
    </row>
    <row r="14" spans="1:7" s="4" customFormat="1" ht="26.25" customHeight="1">
      <c r="A14" s="10" t="s">
        <v>37</v>
      </c>
      <c r="B14" s="26">
        <v>167151103</v>
      </c>
      <c r="C14" s="5" t="s">
        <v>38</v>
      </c>
      <c r="D14" s="15" t="s">
        <v>13</v>
      </c>
      <c r="E14" s="13">
        <v>70</v>
      </c>
      <c r="F14" s="13"/>
      <c r="G14" s="55">
        <f>F14*E14</f>
        <v>0</v>
      </c>
    </row>
    <row r="15" spans="1:7" s="4" customFormat="1" ht="26.25" customHeight="1">
      <c r="A15" s="10" t="s">
        <v>27</v>
      </c>
      <c r="B15" s="30">
        <v>162751137</v>
      </c>
      <c r="C15" s="6" t="s">
        <v>28</v>
      </c>
      <c r="D15" s="16" t="s">
        <v>13</v>
      </c>
      <c r="E15" s="13">
        <v>380</v>
      </c>
      <c r="F15" s="13"/>
      <c r="G15" s="55">
        <f t="shared" si="0"/>
        <v>0</v>
      </c>
    </row>
    <row r="16" spans="1:7" s="4" customFormat="1" ht="26.25">
      <c r="A16" s="10" t="s">
        <v>29</v>
      </c>
      <c r="B16" s="26">
        <v>162751139</v>
      </c>
      <c r="C16" s="7" t="s">
        <v>30</v>
      </c>
      <c r="D16" s="12" t="s">
        <v>13</v>
      </c>
      <c r="E16" s="13">
        <v>7600</v>
      </c>
      <c r="F16" s="13"/>
      <c r="G16" s="55">
        <f t="shared" si="0"/>
        <v>0</v>
      </c>
    </row>
    <row r="17" spans="1:7" s="4" customFormat="1" ht="26.25" customHeight="1">
      <c r="A17" s="10" t="s">
        <v>31</v>
      </c>
      <c r="B17" s="30">
        <v>162751157</v>
      </c>
      <c r="C17" s="6" t="s">
        <v>32</v>
      </c>
      <c r="D17" s="16" t="s">
        <v>13</v>
      </c>
      <c r="E17" s="13">
        <v>70</v>
      </c>
      <c r="F17" s="13"/>
      <c r="G17" s="55">
        <f>F17*E17</f>
        <v>0</v>
      </c>
    </row>
    <row r="18" spans="1:7" s="4" customFormat="1" ht="26.25">
      <c r="A18" s="10" t="s">
        <v>33</v>
      </c>
      <c r="B18" s="27">
        <v>162751159</v>
      </c>
      <c r="C18" s="8" t="s">
        <v>34</v>
      </c>
      <c r="D18" s="17" t="s">
        <v>13</v>
      </c>
      <c r="E18" s="18">
        <v>1400</v>
      </c>
      <c r="F18" s="19"/>
      <c r="G18" s="56">
        <f>F18*E18</f>
        <v>0</v>
      </c>
    </row>
    <row r="19" spans="1:7" s="4" customFormat="1" ht="26.25">
      <c r="A19" s="10" t="s">
        <v>39</v>
      </c>
      <c r="B19" s="27">
        <v>171251201</v>
      </c>
      <c r="C19" s="8" t="s">
        <v>40</v>
      </c>
      <c r="D19" s="17" t="s">
        <v>13</v>
      </c>
      <c r="E19" s="18">
        <v>450</v>
      </c>
      <c r="F19" s="19"/>
      <c r="G19" s="56">
        <f>F19*E19</f>
        <v>0</v>
      </c>
    </row>
    <row r="20" spans="1:7" s="4" customFormat="1" ht="26.25">
      <c r="A20" s="10" t="s">
        <v>41</v>
      </c>
      <c r="B20" s="27">
        <v>171201231</v>
      </c>
      <c r="C20" s="8" t="s">
        <v>42</v>
      </c>
      <c r="D20" s="17" t="s">
        <v>9</v>
      </c>
      <c r="E20" s="18">
        <v>550</v>
      </c>
      <c r="F20" s="19"/>
      <c r="G20" s="56">
        <f t="shared" si="0"/>
        <v>0</v>
      </c>
    </row>
    <row r="21" spans="1:7" s="4" customFormat="1" ht="26.25">
      <c r="A21" s="11"/>
      <c r="B21" s="28"/>
      <c r="C21" s="9" t="s">
        <v>44</v>
      </c>
      <c r="D21" s="20"/>
      <c r="E21" s="20"/>
      <c r="F21" s="20"/>
      <c r="G21" s="57">
        <f>SUM(G22:G24)</f>
        <v>0</v>
      </c>
    </row>
    <row r="22" spans="1:7" s="4" customFormat="1" ht="26.25">
      <c r="A22" s="10" t="s">
        <v>10</v>
      </c>
      <c r="B22" s="27">
        <v>20001000</v>
      </c>
      <c r="C22" s="7" t="s">
        <v>45</v>
      </c>
      <c r="D22" s="12" t="s">
        <v>14</v>
      </c>
      <c r="E22" s="13">
        <v>1</v>
      </c>
      <c r="F22" s="13"/>
      <c r="G22" s="55">
        <f aca="true" t="shared" si="1" ref="G22:G27">F22*E22</f>
        <v>0</v>
      </c>
    </row>
    <row r="23" spans="1:7" s="4" customFormat="1" ht="26.25">
      <c r="A23" s="10" t="s">
        <v>11</v>
      </c>
      <c r="B23" s="27">
        <v>30001000</v>
      </c>
      <c r="C23" s="7" t="s">
        <v>46</v>
      </c>
      <c r="D23" s="12" t="s">
        <v>14</v>
      </c>
      <c r="E23" s="13">
        <v>1</v>
      </c>
      <c r="F23" s="13"/>
      <c r="G23" s="55">
        <f>F23*E23</f>
        <v>0</v>
      </c>
    </row>
    <row r="24" spans="1:7" s="4" customFormat="1" ht="26.25">
      <c r="A24" s="10" t="s">
        <v>12</v>
      </c>
      <c r="B24" s="27">
        <v>40001000</v>
      </c>
      <c r="C24" s="7" t="s">
        <v>47</v>
      </c>
      <c r="D24" s="12" t="s">
        <v>14</v>
      </c>
      <c r="E24" s="13">
        <v>1</v>
      </c>
      <c r="F24" s="13"/>
      <c r="G24" s="55">
        <f t="shared" si="1"/>
        <v>0</v>
      </c>
    </row>
    <row r="25" spans="1:7" s="4" customFormat="1" ht="26.25">
      <c r="A25" s="11"/>
      <c r="B25" s="28"/>
      <c r="C25" s="9" t="s">
        <v>50</v>
      </c>
      <c r="D25" s="20"/>
      <c r="E25" s="20"/>
      <c r="F25" s="20"/>
      <c r="G25" s="57">
        <f>SUM(G26:G27)</f>
        <v>0</v>
      </c>
    </row>
    <row r="26" spans="1:7" s="4" customFormat="1" ht="26.25">
      <c r="A26" s="10">
        <v>17</v>
      </c>
      <c r="B26" s="27" t="s">
        <v>54</v>
      </c>
      <c r="C26" s="7" t="s">
        <v>55</v>
      </c>
      <c r="D26" s="12" t="s">
        <v>51</v>
      </c>
      <c r="E26" s="13">
        <v>100</v>
      </c>
      <c r="F26" s="13"/>
      <c r="G26" s="55">
        <f t="shared" si="1"/>
        <v>0</v>
      </c>
    </row>
    <row r="27" spans="1:7" s="4" customFormat="1" ht="26.25">
      <c r="A27" s="10">
        <v>18</v>
      </c>
      <c r="B27" s="31" t="s">
        <v>57</v>
      </c>
      <c r="C27" s="7" t="s">
        <v>56</v>
      </c>
      <c r="D27" s="12" t="s">
        <v>52</v>
      </c>
      <c r="E27" s="13">
        <v>1</v>
      </c>
      <c r="F27" s="13"/>
      <c r="G27" s="55">
        <f t="shared" si="1"/>
        <v>0</v>
      </c>
    </row>
    <row r="28" spans="1:7" s="4" customFormat="1" ht="34.5" thickBot="1">
      <c r="A28" s="58"/>
      <c r="B28" s="29"/>
      <c r="C28" s="21" t="s">
        <v>53</v>
      </c>
      <c r="D28" s="22"/>
      <c r="E28" s="23"/>
      <c r="F28" s="24"/>
      <c r="G28" s="59">
        <f>SUM(G26:G27,G22:G24,G9:G20)</f>
        <v>0</v>
      </c>
    </row>
    <row r="29" spans="1:7" s="4" customFormat="1" ht="35.25" thickBot="1" thickTop="1">
      <c r="A29" s="60"/>
      <c r="B29" s="61"/>
      <c r="C29" s="62" t="s">
        <v>58</v>
      </c>
      <c r="D29" s="63"/>
      <c r="E29" s="64"/>
      <c r="F29" s="63"/>
      <c r="G29" s="65">
        <f>G28*1.21</f>
        <v>0</v>
      </c>
    </row>
  </sheetData>
  <sheetProtection selectLockedCells="1" selectUnlockedCells="1"/>
  <mergeCells count="7">
    <mergeCell ref="G6:G7"/>
    <mergeCell ref="A6:A7"/>
    <mergeCell ref="C6:C7"/>
    <mergeCell ref="D6:D7"/>
    <mergeCell ref="E6:E7"/>
    <mergeCell ref="F6:F7"/>
    <mergeCell ref="B6:B7"/>
  </mergeCells>
  <printOptions/>
  <pageMargins left="0.25" right="0.25" top="0.75" bottom="0.75" header="0.3" footer="0.3"/>
  <pageSetup fitToHeight="0" fitToWidth="1" horizontalDpi="600" verticalDpi="600" orientation="landscape" paperSize="9" scale="40" r:id="rId1"/>
  <headerFooter scaleWithDoc="0"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Špaček Pavel</cp:lastModifiedBy>
  <cp:lastPrinted>2022-02-24T12:41:56Z</cp:lastPrinted>
  <dcterms:created xsi:type="dcterms:W3CDTF">2018-02-21T09:35:36Z</dcterms:created>
  <dcterms:modified xsi:type="dcterms:W3CDTF">2022-06-15T08:10:20Z</dcterms:modified>
  <cp:category/>
  <cp:version/>
  <cp:contentType/>
  <cp:contentStatus/>
</cp:coreProperties>
</file>