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activeTab="2"/>
  </bookViews>
  <sheets>
    <sheet name="Rekapitulace" sheetId="1" r:id="rId1"/>
    <sheet name="Interiérová část" sheetId="2" r:id="rId2"/>
    <sheet name="AV technika" sheetId="3" r:id="rId3"/>
    <sheet name="Osvětlení" sheetId="4" r:id="rId4"/>
  </sheets>
  <definedNames>
    <definedName name="_xlnm.Print_Area" localSheetId="1">'Interiérová část'!$A$1:$I$88</definedName>
  </definedNames>
  <calcPr fullCalcOnLoad="1"/>
</workbook>
</file>

<file path=xl/sharedStrings.xml><?xml version="1.0" encoding="utf-8"?>
<sst xmlns="http://schemas.openxmlformats.org/spreadsheetml/2006/main" count="392" uniqueCount="270">
  <si>
    <t>POLOŽKOVÝ ROZPOČET</t>
  </si>
  <si>
    <t>Zpracoval : "M plus" s.r.o., Praha 7</t>
  </si>
  <si>
    <t>P.Č.</t>
  </si>
  <si>
    <t>KCN</t>
  </si>
  <si>
    <t>Kód položky</t>
  </si>
  <si>
    <t>Popis</t>
  </si>
  <si>
    <t>MJ</t>
  </si>
  <si>
    <t>Množství celkem</t>
  </si>
  <si>
    <t>Cena jednotková</t>
  </si>
  <si>
    <t>Cena celkem bez DPH</t>
  </si>
  <si>
    <t xml:space="preserve">Datum : </t>
  </si>
  <si>
    <t>ks</t>
  </si>
  <si>
    <t>m2</t>
  </si>
  <si>
    <t>hod</t>
  </si>
  <si>
    <t>kpl</t>
  </si>
  <si>
    <t>Výkaz výměr</t>
  </si>
  <si>
    <t xml:space="preserve">Rekapitulace </t>
  </si>
  <si>
    <t>Dodávka a instalace AV techniky</t>
  </si>
  <si>
    <t>CELKEM bez DPH</t>
  </si>
  <si>
    <t>DPH 21%</t>
  </si>
  <si>
    <t>Cena celkem vč. DPH</t>
  </si>
  <si>
    <t>Dodávka a instalace osvětlení</t>
  </si>
  <si>
    <t>1.</t>
  </si>
  <si>
    <t>2.</t>
  </si>
  <si>
    <t>3.</t>
  </si>
  <si>
    <t>4.</t>
  </si>
  <si>
    <t>5.</t>
  </si>
  <si>
    <t>6.</t>
  </si>
  <si>
    <t>7.</t>
  </si>
  <si>
    <t>9.</t>
  </si>
  <si>
    <t>10.</t>
  </si>
  <si>
    <t>11.</t>
  </si>
  <si>
    <t>12.</t>
  </si>
  <si>
    <t>13.</t>
  </si>
  <si>
    <t>14.</t>
  </si>
  <si>
    <t>15.</t>
  </si>
  <si>
    <t>16.</t>
  </si>
  <si>
    <t>17.</t>
  </si>
  <si>
    <t>8.</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</si>
  <si>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</si>
  <si>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</si>
  <si>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</si>
  <si>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</si>
  <si>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</si>
  <si>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</si>
  <si>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</si>
  <si>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</si>
  <si>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</si>
  <si>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</si>
  <si>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</si>
  <si>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</si>
  <si>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</si>
  <si>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</si>
  <si>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</si>
  <si>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</si>
  <si>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</si>
  <si>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</si>
  <si>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</si>
  <si>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</si>
  <si>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</si>
  <si>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</si>
  <si>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</si>
  <si>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</si>
  <si>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</si>
  <si>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</si>
  <si>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</si>
  <si>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</si>
  <si>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</si>
  <si>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</si>
  <si>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</si>
  <si>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</si>
  <si>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</si>
  <si>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</si>
  <si>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</si>
  <si>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NS</t>
  </si>
  <si>
    <t>Celkem bez DPH</t>
  </si>
  <si>
    <t>Dodávka a montáž interiéru expozice, obsahová náplň</t>
  </si>
  <si>
    <t>Ozn.</t>
  </si>
  <si>
    <t xml:space="preserve"> Položka</t>
  </si>
  <si>
    <t xml:space="preserve">  ks </t>
  </si>
  <si>
    <t>Cena za 1 ks</t>
  </si>
  <si>
    <t>Cena celkem</t>
  </si>
  <si>
    <t>S1</t>
  </si>
  <si>
    <t>Lištový reflektor oval flood</t>
  </si>
  <si>
    <t>S2</t>
  </si>
  <si>
    <t>Lištový reflektor zoom</t>
  </si>
  <si>
    <t>S3</t>
  </si>
  <si>
    <t>Lištový reflektor flood</t>
  </si>
  <si>
    <t>S4</t>
  </si>
  <si>
    <t>S5</t>
  </si>
  <si>
    <t>Zapuštěné stropní svítidlo</t>
  </si>
  <si>
    <t>S6</t>
  </si>
  <si>
    <t>Vitrínový reflektor</t>
  </si>
  <si>
    <t>LS</t>
  </si>
  <si>
    <t>Lištový systém, včetně příslušenství 20bm</t>
  </si>
  <si>
    <t>Adaptér do lišty</t>
  </si>
  <si>
    <t>Celkem vč. DPH</t>
  </si>
  <si>
    <t>demontáž stávajícího osvětlení</t>
  </si>
  <si>
    <t>montáž svítidel, instalační materiál, doprava</t>
  </si>
  <si>
    <t>Expozice: Tramping věčně žije, nejen v Posázaví, RM v Jílovém u Prahy</t>
  </si>
  <si>
    <t>MÍSTNOST PRVNÍ (viz výkresová část P0)</t>
  </si>
  <si>
    <t>grafická stěna s vitrínou 4,8 x 2,5 m včetně konstrukce</t>
  </si>
  <si>
    <t>grafická stěna s vitrínou 2 x 2,5 m včetně konstrukce</t>
  </si>
  <si>
    <t>grafická stěna 4,735 x 2,5 m včetně konstrukce</t>
  </si>
  <si>
    <t>stěny srubu, střecha včetně konstrukce a okenice</t>
  </si>
  <si>
    <t>terasa - podlaha včetně konstrukce zvýšená (cca 8 m2)</t>
  </si>
  <si>
    <t>palanda, postel (viz výkres)</t>
  </si>
  <si>
    <t>-</t>
  </si>
  <si>
    <t>scéna srubu s terasou včetně konstrukce</t>
  </si>
  <si>
    <t>položka</t>
  </si>
  <si>
    <t>sezení</t>
  </si>
  <si>
    <t>stůl z prken</t>
  </si>
  <si>
    <t>lavice z prken</t>
  </si>
  <si>
    <t>stolní deska na noze - výroba, doprava, montáž (desku poskytne RMJ)</t>
  </si>
  <si>
    <t>kamínka (dodává RMJ - exponát)</t>
  </si>
  <si>
    <t>špalky k sezení (poskytne RMJ), úprava, očištění, lak</t>
  </si>
  <si>
    <t>kadibudka dle výkresu</t>
  </si>
  <si>
    <t>CHODBA - PROPOJOVACÍ KRČEK</t>
  </si>
  <si>
    <t>grafický panel - biodeska mořená 1 x 1,85</t>
  </si>
  <si>
    <t>expoziční stěna s vitrínou oboustranná 2 x 2,65 m včetně konstrukce</t>
  </si>
  <si>
    <t>velká interaktivní mapa osad - biodeska včetně elektropřípojky a svítivých bodů (3,25 x 2,1 m)</t>
  </si>
  <si>
    <t>expoziční stěna se zásuvkami včetně konstrukce</t>
  </si>
  <si>
    <t>stínění oken - banner 1,45 x 1,7 m</t>
  </si>
  <si>
    <t>obvodová grafická stěna s vitrínou včetně konstrukce</t>
  </si>
  <si>
    <t>táborák - instalace, materiál</t>
  </si>
  <si>
    <t>velká scéna tábořiště (ostrov)</t>
  </si>
  <si>
    <t>velká scéna táboření noční</t>
  </si>
  <si>
    <t>13b</t>
  </si>
  <si>
    <t>13a</t>
  </si>
  <si>
    <t>02a</t>
  </si>
  <si>
    <t>02b</t>
  </si>
  <si>
    <t>03a</t>
  </si>
  <si>
    <t>03b</t>
  </si>
  <si>
    <t>03c</t>
  </si>
  <si>
    <t>03d</t>
  </si>
  <si>
    <t>04a</t>
  </si>
  <si>
    <t>04b</t>
  </si>
  <si>
    <t>04c</t>
  </si>
  <si>
    <t>04d</t>
  </si>
  <si>
    <t>07</t>
  </si>
  <si>
    <t>06</t>
  </si>
  <si>
    <t>04</t>
  </si>
  <si>
    <t>01</t>
  </si>
  <si>
    <t>03</t>
  </si>
  <si>
    <t>08</t>
  </si>
  <si>
    <t>09a</t>
  </si>
  <si>
    <t>09b,c</t>
  </si>
  <si>
    <t>10a,b</t>
  </si>
  <si>
    <t>11</t>
  </si>
  <si>
    <t>12</t>
  </si>
  <si>
    <t>12a</t>
  </si>
  <si>
    <t>12b</t>
  </si>
  <si>
    <t>12c</t>
  </si>
  <si>
    <t>kmeny stromů, deratizované, upravené</t>
  </si>
  <si>
    <t>05</t>
  </si>
  <si>
    <t>bedna prosklená velká (pro exponáty)</t>
  </si>
  <si>
    <t>bedna zavírací (včetně bedny pro skládačku)</t>
  </si>
  <si>
    <t>bedna podkladní</t>
  </si>
  <si>
    <t>bedna pro stavebnici - vláčky</t>
  </si>
  <si>
    <t>3D hry mechanické</t>
  </si>
  <si>
    <t>stavebnice "POSÁZAVSKÝ PACIFIK" - dřevěná (viz popis), včetně dna do bedny a zásobníku</t>
  </si>
  <si>
    <t>magnetická skládačka včetně podložky a zásobníku (TOTEMY)</t>
  </si>
  <si>
    <t>OSTATNÍ</t>
  </si>
  <si>
    <t>výmalba - světlý okr, dva nátěry</t>
  </si>
  <si>
    <t>drobné opravy ploch před výmalbou 30%</t>
  </si>
  <si>
    <t>grafická a tisková příprava, payout obrazovek</t>
  </si>
  <si>
    <t>překlady textů AJ</t>
  </si>
  <si>
    <t>aranžování a instalace exponátů (3 osoby á 8 hod.), včetně pomůcek</t>
  </si>
  <si>
    <t>nákup licence k užití 10 trampských písní</t>
  </si>
  <si>
    <t>AV OBSAHY (viz scénář)</t>
  </si>
  <si>
    <t>Encyklopedie přírody</t>
  </si>
  <si>
    <t>Encyklopedie trampingu</t>
  </si>
  <si>
    <t>AV obsah k mapě pro LCD (7 oblastí) OSADY</t>
  </si>
  <si>
    <t xml:space="preserve">AV obsah - menu k trampským písním </t>
  </si>
  <si>
    <t>audionahrávka zvuků přírody (nákup, sestřih, úprava)</t>
  </si>
  <si>
    <t>audionahrávka řeky (nákup, sestřih, úprava)</t>
  </si>
  <si>
    <t>PC hra - kvíz "Co přihodit"</t>
  </si>
  <si>
    <t>PC hra - Recept na zálesáckou pánev (animace)</t>
  </si>
  <si>
    <t>PUZZLE - příroda</t>
  </si>
  <si>
    <r>
      <t xml:space="preserve">Komentář: </t>
    </r>
    <r>
      <rPr>
        <sz val="11"/>
        <rFont val="Arial CE"/>
        <family val="0"/>
      </rPr>
      <t xml:space="preserve">V položkách rozpočtu jsou obsaženy veškeré náklady zhotovitele na dopravu, režii, koordinaní činnost a inženýring. Všechny položky zahrnují ocenění: výroby / nákupu materiálů, zpracování, dodávku na místo, povrchovou úpravu, montáž a instalaci prvků a odzkoušení. Tisk a výroba popisek jsou zahrnuty v položkách velkoformátová grafika = polepy. Textové podklady v jazyce českém a jejich korekturu zajišťuje zadavatel. Obrazové podklady, fotografie zajišťuje rovněž zadavatel (pro tištěnou grafiku a AV databáze).  Osvětlení vitrín je součástí ceny vitrín. Prvky zakreslené v PD, ale nevyskytující se v rozpočtu jsou dodávkou zadavatele. </t>
    </r>
  </si>
  <si>
    <t>PROJEKT BYL ZPRACOVÁN V CENÁCH 03/2022</t>
  </si>
  <si>
    <t>číslo</t>
  </si>
  <si>
    <t>název 1</t>
  </si>
  <si>
    <t>název 2</t>
  </si>
  <si>
    <r>
      <t xml:space="preserve">popis 
</t>
    </r>
    <r>
      <rPr>
        <b/>
        <sz val="10"/>
        <color indexed="10"/>
        <rFont val="Arial CE"/>
        <family val="0"/>
      </rPr>
      <t>(veškeré uvedené parametry jsou navržené jako minimální požadované)</t>
    </r>
  </si>
  <si>
    <t>množstevní jednotka</t>
  </si>
  <si>
    <t>Kč/jednotka bez_DPH</t>
  </si>
  <si>
    <t>počet</t>
  </si>
  <si>
    <t>cena celkem / Kč bez DPH</t>
  </si>
  <si>
    <t>Místnost 1</t>
  </si>
  <si>
    <t>AVE01</t>
  </si>
  <si>
    <t>Int. LCD 1</t>
  </si>
  <si>
    <t xml:space="preserve">Bezrámečkový multidotykový LED monitor 21.5'', Určený pro vestavbu , rozlišení 1920 x 1080,  minimální svítivost 225nits, minimální kontrast 1000:1, formát obrazu 16:9, odolný proti poškrábání, maximálně 2 dotyky, (více není žádoucí z důvodu eliminace náhodných dotyků), VESA montáž, úhel sledování horizontální/vertikální: 178°/178°, připojení HDMI, VGA, DP, </t>
  </si>
  <si>
    <t>Kartový přehrávač pro Int. LCD 1</t>
  </si>
  <si>
    <t>Přehrávač podporující zobrazení max. 4K obrazu, možnost vytvoření více zónového obsahu s videem, obrázky, obsahuje širokou škálu rozhraní např. RS-232 pro řízení zobrazovačů, 12-pin GPIO pro vytváření interaktivních obsahu za pomoci čidel, senzoru, umožňující vytvořit dynamický obsah, možnost synchornizace jednotlivých zón, přehrávač bez otočných součásti a s pasivním chlazením, uložiště dat microSD karta, součástí dodávky SW pro správu obsahu včetně vzdálené zprávy v lokální sítí, USB 2.0, GPIO, RS-232, 3.5mm audio výstup, HDMI 2.0a výstup, GigabitEthernet, M.2 slot pro Wifi/BT</t>
  </si>
  <si>
    <t>Nástěnný držák displeje</t>
  </si>
  <si>
    <t>atypický držák LCD pro montáž do fundusu
Minimální nosnost dle hmotnosti použitého displeje.
Standard VESA s roztečí dle použitého  displeje.</t>
  </si>
  <si>
    <t>Krycí rám LCD</t>
  </si>
  <si>
    <t>Atypický krycí rámeček pro panel instalovaný ve fundusu</t>
  </si>
  <si>
    <t>Zesilovač</t>
  </si>
  <si>
    <t xml:space="preserve">Miniaturní výkonový zesilovač min. parametry: 2x 15W/4 Ω, symetrický vstup, řiditelná hlasitost, bez větráku,  rozměry max. 50x150x200 mm
</t>
  </si>
  <si>
    <t>Reproduktor k LCD</t>
  </si>
  <si>
    <t>Malá podhledová reprosoustava, min. parametry 5W / 100V, 8W / 8Ω,  140Hz–16kHz, 85dB, 150° pokrytí, ø max. 110mm. výška max. 80 mm, váha max. 0,5 kg, bílá</t>
  </si>
  <si>
    <t>AVE02</t>
  </si>
  <si>
    <t>Kartový přehrávač pro REP 1 a REP 2</t>
  </si>
  <si>
    <t>REP1, REP2</t>
  </si>
  <si>
    <t>Dvoupásmová reprosoustava min. parametry: 3"+1/3", pokrytí 100˚x100˚, 100W / 8 Ω,  15W / 70_100V, 84 dB, 75Hz - 18kHz, rozměry max. v240 x š150 x d130 mm, 2,5kg, kloubový držák na zeď, vnitřní / venkovní použití, černá</t>
  </si>
  <si>
    <t>Koncový zesilovač, min. parametry: výkon 40W /8Ω, 40W /70_100V,  nesymetrický vstup, symetrický vstup, chlazení bez hluku, individuální nastavení výšek a basů pro každý výstup, sleep mode, možnost vzdáleného ovladače, 19" rack uchycení, šířka max. 1/2 rack</t>
  </si>
  <si>
    <t>Kryt</t>
  </si>
  <si>
    <t>Kryt pro AV techniku - atyp.</t>
  </si>
  <si>
    <t>AVE03</t>
  </si>
  <si>
    <t>Petrolejka</t>
  </si>
  <si>
    <t>LED svíčka. Plápolající plamen napodobuje skutečný plamen</t>
  </si>
  <si>
    <t>AVE04</t>
  </si>
  <si>
    <t>Kamna</t>
  </si>
  <si>
    <t>Místnost 2</t>
  </si>
  <si>
    <t>AVE05</t>
  </si>
  <si>
    <t>Interface</t>
  </si>
  <si>
    <t>Interface pro spínání ledek na mapě ve fundusu. Vstup 8x, výstup 8x. Rozhraní RS232</t>
  </si>
  <si>
    <t>AVE06</t>
  </si>
  <si>
    <t>Táborák</t>
  </si>
  <si>
    <t>AVE07</t>
  </si>
  <si>
    <t>Kartový přehrávač pro REP 4-6</t>
  </si>
  <si>
    <t>REP4, 5, 6</t>
  </si>
  <si>
    <t>AVE08</t>
  </si>
  <si>
    <t>GOBO 1, GOBO2</t>
  </si>
  <si>
    <t>GOBO simulátor efektu tekoucí vody využívající jasný 80W LED zdroj. Tento projektor lze ovládat pomocí DMX.  0-100 % stmívání (skrze DMX)
• Ruční zaostření objektivu
• Úhel vyzařování: 37 stupňů
• Obsahuje dvojitý držák k zavěšení</t>
  </si>
  <si>
    <t>Ovládání napájení AV techniky</t>
  </si>
  <si>
    <t>Ovládání stávající elektroinstalace a osvětlení</t>
  </si>
  <si>
    <t>Ovládací prvek</t>
  </si>
  <si>
    <t>Klíčenka slouží k ovládání spínačů pomocí RF signálu
Po stisku tlačítka vysílá nastavený povel (ON / OFF).
Vyslání povelu je indikováno červenou LED.
6 tlačítek umožnují ovládat nezávisle na sobě 6 prvků.
Možnost nastavení scén, kdy jedním stiskem ovládáte víc prvků RF prvků.
Bateriové napájení (3 V / CR2032 - součástí balení) s životností cca 5 let dle četnosti užívání.</t>
  </si>
  <si>
    <t>Spínací prvek zásuvek</t>
  </si>
  <si>
    <t>Spínaná průchozí zásuvka slouží k ovládání spotřebičů, které se připojují napájecí šňůrou se zástrčkou do 16 A. Ovládání pomocí RF signálu. Prvek se chová jako opakovač signálu.
Počet připojitelných prvků, jako opakovač: 20
Napájení : 230-250 V (50/60 Hz).
Provedení: krabička se zásuvkou a vidlicí</t>
  </si>
  <si>
    <t>Napájecí kabely</t>
  </si>
  <si>
    <t>CYSY 3x1,5</t>
  </si>
  <si>
    <t>m</t>
  </si>
  <si>
    <t>Drobný instalační materiál</t>
  </si>
  <si>
    <t xml:space="preserve">Drobný instalační materiál (příchytky, chráničky, rozvodné krabice, svorky, koncovky)
</t>
  </si>
  <si>
    <t>set</t>
  </si>
  <si>
    <t>Společná technika</t>
  </si>
  <si>
    <t>Instalační materiál</t>
  </si>
  <si>
    <t>Audio kabel</t>
  </si>
  <si>
    <t>Kabel audio</t>
  </si>
  <si>
    <r>
      <t>Nesymetrický stíněný audio stero kabel
2x 0,25 mm</t>
    </r>
    <r>
      <rPr>
        <vertAlign val="superscript"/>
        <sz val="11"/>
        <rFont val="Arial CE"/>
        <family val="0"/>
      </rPr>
      <t>2</t>
    </r>
    <r>
      <rPr>
        <sz val="11"/>
        <rFont val="Arial CE"/>
        <family val="0"/>
      </rPr>
      <t xml:space="preserve">
instalační pro konektory RCA
</t>
    </r>
  </si>
  <si>
    <t>Repro kabel</t>
  </si>
  <si>
    <t>Kabel reproduktorový</t>
  </si>
  <si>
    <r>
      <t xml:space="preserve">Kabel pro reproduktory
</t>
    </r>
    <r>
      <rPr>
        <b/>
        <sz val="11"/>
        <rFont val="Arial CE"/>
        <family val="0"/>
      </rPr>
      <t>2x 2,50 mm</t>
    </r>
    <r>
      <rPr>
        <b/>
        <vertAlign val="superscript"/>
        <sz val="11"/>
        <rFont val="Arial CE"/>
        <family val="0"/>
      </rPr>
      <t>2</t>
    </r>
    <r>
      <rPr>
        <sz val="11"/>
        <rFont val="Arial CE"/>
        <family val="2"/>
      </rPr>
      <t xml:space="preserve"> </t>
    </r>
  </si>
  <si>
    <t>HDMI kabely</t>
  </si>
  <si>
    <t>kabel HDMI</t>
  </si>
  <si>
    <t xml:space="preserve">Kabel HDMI 1m pro propojování KP a PC s LCD.
HDMI/HDMI  M/M HighSpeed
</t>
  </si>
  <si>
    <t xml:space="preserve">Drobný instalační materiál (příchytky, trubky, chráničky )
</t>
  </si>
  <si>
    <t xml:space="preserve">Instalace </t>
  </si>
  <si>
    <t>Instalace AV techniky</t>
  </si>
  <si>
    <t xml:space="preserve">Instalace video techniky 
Instalace audio techniky (Reproduktory)
Instalace kabeláže včetně konektorů (Příprava a pokládka kabelového svazku. Konektory: audio, video, řízení, napájení.)
Instalace speciální techniky 
Další práce (Vykládka/nakládka a stavba lešení. Úklid materiálu, nářadí, likvidace obalů. Pronájem lešení.)
Instalace přehrávačů (Instalace přehrávačů, Konfigurace, Instalace SW, 
Projektový managment (Obhlídky na místě, Konzultace, Kontrolní dny)
Projektová dokumentace, příprava, inženýring, předání, školení (Doplnění projektové dokumentace před akcí. Přejímka stavební připravenosti, převzetí místa instalace. Předání díla. Zaškolení uživatele. Inženýring - vedení instalace. Systémové testy.)
Doprava
</t>
  </si>
  <si>
    <t>Instalace napájecích kabelů</t>
  </si>
  <si>
    <t>Instalace silnoproudých nároků</t>
  </si>
  <si>
    <t xml:space="preserve">Instalace a naprogramování RF prvků pro ovládání stávající elektorinstalace. (spínání osvětlení, spínání zásuvek). Instalace napájecích kabelů pro AV techniku a fundus.
</t>
  </si>
  <si>
    <t>cena celkem</t>
  </si>
  <si>
    <t xml:space="preserve"> </t>
  </si>
  <si>
    <t>myš látková + myš dermoplastická</t>
  </si>
  <si>
    <t>ztvárnění pavučiny - umělá s pavoukem, bílá 60 g</t>
  </si>
  <si>
    <t>imitace (model) exkrement</t>
  </si>
  <si>
    <t xml:space="preserve">expoziční stěna "skála" lomená s vitrínami včetně konstrukce </t>
  </si>
  <si>
    <t>zákryt akumulačních kamen (radiátor), odnímatelný</t>
  </si>
  <si>
    <t>podium (zvýšená podlaha) s řekou včetně konstrukce</t>
  </si>
  <si>
    <t>2D postavy figuríny s polepem (postavy), samostojné</t>
  </si>
  <si>
    <t>zvýšená podlaha - podium včetně konstrukce</t>
  </si>
  <si>
    <t>podhled dle výkresu včetně konstrukce (koruny stromů) a přípravy pro osvětlení (dvě podhledové vrstvy)</t>
  </si>
  <si>
    <t>špalky, úprava, lakování (špalky poskytuje RMJ)</t>
  </si>
  <si>
    <t>velkoplošná grafika, řezaná grafika, laminovaná, matná s UV ochranou, samolepicí, popisky</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</si>
</sst>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
    <numFmt numFmtId="167" formatCode="#,##0.000"/>
    <numFmt numFmtId="168" formatCode="_-* #,##0.00&quot; Kč&quot;_-;\-* #,##0.00&quot; Kč&quot;_-;_-* \-??&quot; Kč&quot;_-;_-@_-"/>
    <numFmt numFmtId="169" formatCode="_-* #,##0&quot; Kč&quot;_-;\-* #,##0&quot; Kč&quot;_-;_-* \-??&quot; Kč&quot;_-;_-@_-"/>
    <numFmt numFmtId="170" formatCode="#,##0\ &quot;Kč&quot;"/>
    <numFmt numFmtId="171" formatCode="000\ 00"/>
    <numFmt numFmtId="172" formatCode="#,##0\ &quot;Kč&quot;;[Red]#,##0\ &quot;Kč&quot;"/>
    <numFmt numFmtId="173" formatCode="#,##0.00\ &quot;Kč&quot;"/>
  </numFmts>
  <fonts count="61">
    <font>
      <sz val="10"/>
      <name val="Arial"/>
      <family val="2"/>
    </font>
    <font>
      <sz val="11"/>
      <color indexed="8"/>
      <name val="Calibri"/>
      <family val="2"/>
    </font>
    <font>
      <sz val="11"/>
      <color indexed="20"/>
      <name val="Calibri"/>
      <family val="2"/>
    </font>
    <font>
      <b/>
      <sz val="14"/>
      <color indexed="10"/>
      <name val="Arial CE"/>
      <family val="2"/>
    </font>
    <font>
      <sz val="7"/>
      <name val="Arial CE"/>
      <family val="2"/>
    </font>
    <font>
      <b/>
      <sz val="12"/>
      <name val="Arial CE"/>
      <family val="2"/>
    </font>
    <font>
      <sz val="8"/>
      <name val="Arial CE"/>
      <family val="2"/>
    </font>
    <font>
      <b/>
      <sz val="14"/>
      <name val="Arial CE"/>
      <family val="2"/>
    </font>
    <font>
      <sz val="10"/>
      <name val="Arial CE"/>
      <family val="2"/>
    </font>
    <font>
      <b/>
      <sz val="7"/>
      <name val="Arial CE"/>
      <family val="2"/>
    </font>
    <font>
      <b/>
      <sz val="10"/>
      <name val="Arial"/>
      <family val="2"/>
    </font>
    <font>
      <sz val="6"/>
      <name val="Arial CE"/>
      <family val="2"/>
    </font>
    <font>
      <sz val="11"/>
      <name val="Arial CE"/>
      <family val="2"/>
    </font>
    <font>
      <sz val="11"/>
      <name val="Arial"/>
      <family val="2"/>
    </font>
    <font>
      <b/>
      <sz val="16"/>
      <name val="Arial"/>
      <family val="2"/>
    </font>
    <font>
      <b/>
      <sz val="11"/>
      <name val="Arial"/>
      <family val="2"/>
    </font>
    <font>
      <b/>
      <sz val="11"/>
      <name val="Arial CE"/>
      <family val="0"/>
    </font>
    <font>
      <u val="single"/>
      <sz val="10"/>
      <color indexed="12"/>
      <name val="Arial CE"/>
      <family val="2"/>
    </font>
    <font>
      <sz val="12"/>
      <color indexed="8"/>
      <name val="Arial Narrow"/>
      <family val="2"/>
    </font>
    <font>
      <b/>
      <sz val="12"/>
      <color indexed="8"/>
      <name val="Arial Narrow"/>
      <family val="2"/>
    </font>
    <font>
      <b/>
      <sz val="10"/>
      <name val="Arial CE"/>
      <family val="0"/>
    </font>
    <font>
      <b/>
      <sz val="10"/>
      <color indexed="10"/>
      <name val="Arial CE"/>
      <family val="0"/>
    </font>
    <font>
      <vertAlign val="superscript"/>
      <sz val="11"/>
      <name val="Arial CE"/>
      <family val="0"/>
    </font>
    <font>
      <b/>
      <vertAlign val="superscript"/>
      <sz val="11"/>
      <name val="Arial CE"/>
      <family val="0"/>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Narrow"/>
      <family val="2"/>
    </font>
    <font>
      <b/>
      <sz val="14"/>
      <color indexed="8"/>
      <name val="Arial Narrow"/>
      <family val="2"/>
    </font>
    <font>
      <sz val="11"/>
      <color indexed="8"/>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Narrow"/>
      <family val="2"/>
    </font>
    <font>
      <b/>
      <sz val="14"/>
      <color theme="1"/>
      <name val="Arial Narrow"/>
      <family val="2"/>
    </font>
    <font>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45"/>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color indexed="63"/>
      </left>
      <right>
        <color indexed="63"/>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color indexed="63"/>
      </left>
      <right>
        <color indexed="63"/>
      </right>
      <top style="hair">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thin">
        <color indexed="8"/>
      </bottom>
    </border>
    <border>
      <left style="thin">
        <color indexed="8"/>
      </left>
      <right>
        <color indexed="63"/>
      </right>
      <top>
        <color indexed="63"/>
      </top>
      <bottom>
        <color indexed="63"/>
      </bottom>
    </border>
    <border>
      <left/>
      <right style="hair">
        <color indexed="8"/>
      </right>
      <top style="thin">
        <color indexed="8"/>
      </top>
      <bottom/>
    </border>
    <border>
      <left/>
      <right style="thin">
        <color indexed="8"/>
      </right>
      <top/>
      <bottom/>
    </border>
    <border>
      <left/>
      <right style="hair">
        <color indexed="8"/>
      </right>
      <top/>
      <bottom/>
    </border>
    <border>
      <left style="thin">
        <color indexed="8"/>
      </left>
      <right>
        <color indexed="63"/>
      </right>
      <top style="thin">
        <color indexed="8"/>
      </top>
      <bottom style="thin">
        <color indexed="8"/>
      </bottom>
    </border>
    <border>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right/>
      <top style="medium"/>
      <bottom style="medium"/>
    </border>
    <border>
      <left style="thin"/>
      <right/>
      <top/>
      <bottom style="thin"/>
    </border>
    <border>
      <left/>
      <right/>
      <top/>
      <bottom style="thin"/>
    </border>
    <border>
      <left style="thin">
        <color rgb="FF000000"/>
      </left>
      <right style="thin">
        <color rgb="FF000000"/>
      </right>
      <top style="thin">
        <color rgb="FF000000"/>
      </top>
      <bottom style="thin">
        <color rgb="FF000000"/>
      </bottom>
    </border>
    <border>
      <left style="medium"/>
      <right/>
      <top style="thin"/>
      <bottom style="thin"/>
    </border>
    <border>
      <left/>
      <right/>
      <top style="thin"/>
      <bottom style="thin"/>
    </border>
    <border>
      <left/>
      <right style="medium"/>
      <top style="thin"/>
      <bottom style="thin"/>
    </border>
    <border>
      <left style="medium"/>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1"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165" fontId="0" fillId="0" borderId="0" applyFill="0" applyBorder="0" applyAlignment="0" applyProtection="0"/>
    <xf numFmtId="165" fontId="1" fillId="0" borderId="0" applyFont="0" applyFill="0" applyBorder="0" applyAlignment="0" applyProtection="0"/>
    <xf numFmtId="164" fontId="0" fillId="0" borderId="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1" borderId="0" applyNumberFormat="0" applyBorder="0" applyAlignment="0" applyProtection="0"/>
    <xf numFmtId="0" fontId="0" fillId="0" borderId="0">
      <alignment/>
      <protection/>
    </xf>
    <xf numFmtId="0" fontId="42" fillId="0" borderId="0">
      <alignment/>
      <protection/>
    </xf>
    <xf numFmtId="0" fontId="8" fillId="0" borderId="0">
      <alignment/>
      <protection/>
    </xf>
    <xf numFmtId="0" fontId="0" fillId="22" borderId="6" applyNumberFormat="0" applyAlignment="0" applyProtection="0"/>
    <xf numFmtId="9" fontId="0" fillId="0" borderId="0" applyFill="0" applyBorder="0" applyAlignment="0" applyProtection="0"/>
    <xf numFmtId="0" fontId="51" fillId="0" borderId="7" applyNumberFormat="0" applyFill="0" applyAlignment="0" applyProtection="0"/>
    <xf numFmtId="0" fontId="52" fillId="23" borderId="0" applyNumberFormat="0" applyBorder="0" applyAlignment="0" applyProtection="0"/>
    <xf numFmtId="0" fontId="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07">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22" borderId="0" xfId="0" applyNumberFormat="1" applyFont="1" applyFill="1" applyBorder="1" applyAlignment="1" applyProtection="1">
      <alignment vertical="center"/>
      <protection/>
    </xf>
    <xf numFmtId="0" fontId="4" fillId="22" borderId="0" xfId="0" applyNumberFormat="1" applyFont="1" applyFill="1" applyAlignment="1" applyProtection="1">
      <alignment vertical="center"/>
      <protection/>
    </xf>
    <xf numFmtId="0" fontId="4" fillId="22" borderId="0" xfId="0" applyNumberFormat="1" applyFont="1" applyFill="1" applyAlignment="1" applyProtection="1">
      <alignment horizontal="center" vertical="center"/>
      <protection/>
    </xf>
    <xf numFmtId="0" fontId="4" fillId="22" borderId="0" xfId="0" applyNumberFormat="1" applyFont="1" applyFill="1" applyBorder="1" applyAlignment="1" applyProtection="1">
      <alignment vertical="center"/>
      <protection/>
    </xf>
    <xf numFmtId="0" fontId="6" fillId="22" borderId="0" xfId="0" applyNumberFormat="1" applyFont="1" applyFill="1" applyAlignment="1" applyProtection="1">
      <alignment vertical="center"/>
      <protection/>
    </xf>
    <xf numFmtId="0" fontId="6" fillId="22" borderId="0" xfId="0" applyNumberFormat="1" applyFont="1" applyFill="1" applyAlignment="1" applyProtection="1">
      <alignment horizontal="center" vertical="center"/>
      <protection/>
    </xf>
    <xf numFmtId="0" fontId="7" fillId="22" borderId="0" xfId="0" applyNumberFormat="1" applyFont="1" applyFill="1" applyBorder="1" applyAlignment="1" applyProtection="1">
      <alignment vertical="center"/>
      <protection/>
    </xf>
    <xf numFmtId="0" fontId="6" fillId="22" borderId="0" xfId="0" applyNumberFormat="1" applyFont="1" applyFill="1" applyAlignment="1" applyProtection="1">
      <alignment horizontal="right" vertical="center"/>
      <protection/>
    </xf>
    <xf numFmtId="0" fontId="8" fillId="22" borderId="0" xfId="0" applyNumberFormat="1" applyFont="1" applyFill="1" applyAlignment="1" applyProtection="1">
      <alignment horizontal="center" vertical="center"/>
      <protection/>
    </xf>
    <xf numFmtId="0" fontId="6" fillId="22" borderId="0" xfId="0" applyNumberFormat="1" applyFont="1" applyFill="1" applyBorder="1" applyAlignment="1" applyProtection="1">
      <alignment vertical="center"/>
      <protection/>
    </xf>
    <xf numFmtId="0" fontId="6" fillId="22" borderId="10" xfId="0" applyNumberFormat="1" applyFont="1" applyFill="1" applyBorder="1" applyAlignment="1" applyProtection="1">
      <alignment vertical="center"/>
      <protection/>
    </xf>
    <xf numFmtId="0" fontId="4" fillId="22" borderId="10" xfId="0" applyNumberFormat="1" applyFont="1" applyFill="1" applyBorder="1" applyAlignment="1" applyProtection="1">
      <alignment vertical="center"/>
      <protection/>
    </xf>
    <xf numFmtId="0" fontId="9" fillId="33" borderId="11" xfId="0" applyNumberFormat="1" applyFont="1" applyFill="1" applyBorder="1" applyAlignment="1" applyProtection="1">
      <alignment horizontal="center" vertical="center" wrapText="1"/>
      <protection/>
    </xf>
    <xf numFmtId="0" fontId="9" fillId="33" borderId="12" xfId="0" applyNumberFormat="1"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10" fillId="0" borderId="0" xfId="0" applyFont="1" applyAlignment="1">
      <alignment/>
    </xf>
    <xf numFmtId="0" fontId="11" fillId="33" borderId="14" xfId="0" applyNumberFormat="1" applyFont="1" applyFill="1" applyBorder="1" applyAlignment="1" applyProtection="1">
      <alignment horizontal="center" vertical="center" wrapText="1"/>
      <protection/>
    </xf>
    <xf numFmtId="0" fontId="11" fillId="33" borderId="15" xfId="0" applyNumberFormat="1" applyFont="1" applyFill="1" applyBorder="1" applyAlignment="1" applyProtection="1">
      <alignment horizontal="center" vertical="center" wrapText="1"/>
      <protection/>
    </xf>
    <xf numFmtId="0" fontId="11" fillId="33" borderId="16" xfId="0" applyNumberFormat="1" applyFont="1" applyFill="1" applyBorder="1" applyAlignment="1" applyProtection="1">
      <alignment horizontal="center" vertical="center" wrapText="1"/>
      <protection/>
    </xf>
    <xf numFmtId="0" fontId="4" fillId="22" borderId="17" xfId="0" applyNumberFormat="1" applyFont="1" applyFill="1" applyBorder="1" applyAlignment="1" applyProtection="1">
      <alignment vertical="center"/>
      <protection/>
    </xf>
    <xf numFmtId="0" fontId="4" fillId="22" borderId="18" xfId="0" applyNumberFormat="1" applyFont="1" applyFill="1" applyBorder="1" applyAlignment="1" applyProtection="1">
      <alignment vertical="center"/>
      <protection/>
    </xf>
    <xf numFmtId="0" fontId="4" fillId="22" borderId="18"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lignment vertical="top"/>
    </xf>
    <xf numFmtId="166" fontId="8" fillId="34" borderId="19" xfId="0" applyNumberFormat="1" applyFont="1" applyFill="1" applyBorder="1" applyAlignment="1" applyProtection="1">
      <alignment horizontal="right" vertical="center"/>
      <protection/>
    </xf>
    <xf numFmtId="166" fontId="8" fillId="34" borderId="20" xfId="0" applyNumberFormat="1" applyFont="1" applyFill="1" applyBorder="1" applyAlignment="1" applyProtection="1">
      <alignment horizontal="center" vertical="center"/>
      <protection/>
    </xf>
    <xf numFmtId="166" fontId="8" fillId="34" borderId="20" xfId="0" applyNumberFormat="1" applyFont="1" applyFill="1" applyBorder="1" applyAlignment="1" applyProtection="1">
      <alignment horizontal="left" vertical="center"/>
      <protection/>
    </xf>
    <xf numFmtId="166" fontId="8" fillId="34" borderId="20" xfId="0" applyNumberFormat="1" applyFont="1" applyFill="1" applyBorder="1" applyAlignment="1" applyProtection="1">
      <alignment horizontal="left" vertical="center" wrapText="1"/>
      <protection/>
    </xf>
    <xf numFmtId="4" fontId="8" fillId="34" borderId="20" xfId="0" applyNumberFormat="1" applyFont="1" applyFill="1" applyBorder="1" applyAlignment="1" applyProtection="1">
      <alignment horizontal="right" vertical="center"/>
      <protection/>
    </xf>
    <xf numFmtId="4" fontId="8" fillId="34" borderId="21" xfId="0" applyNumberFormat="1" applyFont="1" applyFill="1" applyBorder="1" applyAlignment="1" applyProtection="1">
      <alignment horizontal="right" vertical="center"/>
      <protection/>
    </xf>
    <xf numFmtId="166" fontId="8" fillId="34" borderId="22" xfId="0" applyNumberFormat="1" applyFont="1" applyFill="1" applyBorder="1" applyAlignment="1" applyProtection="1">
      <alignment horizontal="right" vertical="center"/>
      <protection/>
    </xf>
    <xf numFmtId="166" fontId="8" fillId="34" borderId="23" xfId="0" applyNumberFormat="1" applyFont="1" applyFill="1" applyBorder="1" applyAlignment="1" applyProtection="1">
      <alignment horizontal="center" vertical="center"/>
      <protection/>
    </xf>
    <xf numFmtId="166" fontId="8" fillId="34" borderId="21" xfId="0" applyNumberFormat="1" applyFont="1" applyFill="1" applyBorder="1" applyAlignment="1" applyProtection="1">
      <alignment horizontal="left" vertical="center"/>
      <protection/>
    </xf>
    <xf numFmtId="166" fontId="8" fillId="34" borderId="10" xfId="0" applyNumberFormat="1" applyFont="1" applyFill="1" applyBorder="1" applyAlignment="1" applyProtection="1">
      <alignment horizontal="left" vertical="center" wrapText="1"/>
      <protection/>
    </xf>
    <xf numFmtId="166" fontId="8" fillId="34" borderId="10" xfId="0" applyNumberFormat="1" applyFont="1" applyFill="1" applyBorder="1" applyAlignment="1" applyProtection="1">
      <alignment horizontal="center" vertical="center"/>
      <protection/>
    </xf>
    <xf numFmtId="167" fontId="8" fillId="34" borderId="10" xfId="0" applyNumberFormat="1" applyFont="1" applyFill="1" applyBorder="1" applyAlignment="1" applyProtection="1">
      <alignment horizontal="center" vertical="center"/>
      <protection/>
    </xf>
    <xf numFmtId="4" fontId="8" fillId="34" borderId="10" xfId="0" applyNumberFormat="1" applyFont="1" applyFill="1" applyBorder="1" applyAlignment="1" applyProtection="1">
      <alignment horizontal="right" vertical="center"/>
      <protection/>
    </xf>
    <xf numFmtId="167" fontId="8" fillId="34" borderId="20" xfId="0" applyNumberFormat="1" applyFont="1" applyFill="1" applyBorder="1" applyAlignment="1" applyProtection="1">
      <alignment horizontal="center" vertical="center"/>
      <protection/>
    </xf>
    <xf numFmtId="166" fontId="12" fillId="34" borderId="24" xfId="0" applyNumberFormat="1" applyFont="1" applyFill="1" applyBorder="1" applyAlignment="1" applyProtection="1">
      <alignment horizontal="right" vertical="center"/>
      <protection/>
    </xf>
    <xf numFmtId="166" fontId="12" fillId="34" borderId="25" xfId="0" applyNumberFormat="1" applyFont="1" applyFill="1" applyBorder="1" applyAlignment="1" applyProtection="1">
      <alignment horizontal="center" vertical="center"/>
      <protection/>
    </xf>
    <xf numFmtId="166" fontId="12" fillId="34" borderId="25" xfId="0" applyNumberFormat="1" applyFont="1" applyFill="1" applyBorder="1" applyAlignment="1" applyProtection="1">
      <alignment horizontal="left" vertical="center"/>
      <protection/>
    </xf>
    <xf numFmtId="166" fontId="5" fillId="34" borderId="25" xfId="0" applyNumberFormat="1" applyFont="1" applyFill="1" applyBorder="1" applyAlignment="1" applyProtection="1">
      <alignment horizontal="left" vertical="top" wrapText="1"/>
      <protection/>
    </xf>
    <xf numFmtId="167" fontId="12" fillId="34" borderId="25" xfId="0" applyNumberFormat="1" applyFont="1" applyFill="1" applyBorder="1" applyAlignment="1" applyProtection="1">
      <alignment horizontal="center" vertical="center"/>
      <protection/>
    </xf>
    <xf numFmtId="4" fontId="12" fillId="34" borderId="25" xfId="0" applyNumberFormat="1" applyFont="1" applyFill="1" applyBorder="1" applyAlignment="1" applyProtection="1">
      <alignment horizontal="right" vertical="center"/>
      <protection/>
    </xf>
    <xf numFmtId="4" fontId="12" fillId="34" borderId="26" xfId="0" applyNumberFormat="1" applyFont="1" applyFill="1" applyBorder="1" applyAlignment="1" applyProtection="1">
      <alignment horizontal="right" vertical="center"/>
      <protection/>
    </xf>
    <xf numFmtId="0" fontId="13" fillId="0" borderId="0" xfId="0" applyFont="1" applyAlignment="1">
      <alignment/>
    </xf>
    <xf numFmtId="166" fontId="12" fillId="34" borderId="24" xfId="0" applyNumberFormat="1" applyFont="1" applyFill="1" applyBorder="1" applyAlignment="1" applyProtection="1">
      <alignment horizontal="right" vertical="top" wrapText="1"/>
      <protection/>
    </xf>
    <xf numFmtId="166" fontId="12" fillId="34" borderId="25" xfId="0" applyNumberFormat="1" applyFont="1" applyFill="1" applyBorder="1" applyAlignment="1" applyProtection="1">
      <alignment horizontal="center" vertical="top" wrapText="1"/>
      <protection/>
    </xf>
    <xf numFmtId="166" fontId="12" fillId="34" borderId="25" xfId="0" applyNumberFormat="1" applyFont="1" applyFill="1" applyBorder="1" applyAlignment="1" applyProtection="1">
      <alignment horizontal="left" vertical="top" wrapText="1"/>
      <protection/>
    </xf>
    <xf numFmtId="167" fontId="12" fillId="34" borderId="25" xfId="0" applyNumberFormat="1" applyFont="1" applyFill="1" applyBorder="1" applyAlignment="1" applyProtection="1">
      <alignment horizontal="center" vertical="top" wrapText="1"/>
      <protection/>
    </xf>
    <xf numFmtId="4" fontId="12" fillId="34" borderId="25" xfId="0" applyNumberFormat="1" applyFont="1" applyFill="1" applyBorder="1" applyAlignment="1" applyProtection="1">
      <alignment horizontal="right" vertical="top" wrapText="1"/>
      <protection/>
    </xf>
    <xf numFmtId="4" fontId="12" fillId="34" borderId="26" xfId="0" applyNumberFormat="1" applyFont="1" applyFill="1" applyBorder="1" applyAlignment="1" applyProtection="1">
      <alignment horizontal="right" vertical="top" wrapText="1"/>
      <protection/>
    </xf>
    <xf numFmtId="0" fontId="13" fillId="0" borderId="0" xfId="0" applyFont="1" applyAlignment="1">
      <alignment vertical="top" wrapText="1"/>
    </xf>
    <xf numFmtId="166" fontId="12" fillId="34" borderId="19" xfId="0" applyNumberFormat="1" applyFont="1" applyFill="1" applyBorder="1" applyAlignment="1" applyProtection="1">
      <alignment horizontal="right" vertical="center"/>
      <protection/>
    </xf>
    <xf numFmtId="166" fontId="12" fillId="34" borderId="20" xfId="0" applyNumberFormat="1" applyFont="1" applyFill="1" applyBorder="1" applyAlignment="1" applyProtection="1">
      <alignment horizontal="center" vertical="center"/>
      <protection/>
    </xf>
    <xf numFmtId="166" fontId="12" fillId="34" borderId="20" xfId="0" applyNumberFormat="1" applyFont="1" applyFill="1" applyBorder="1" applyAlignment="1" applyProtection="1">
      <alignment horizontal="left" vertical="center"/>
      <protection/>
    </xf>
    <xf numFmtId="0" fontId="13" fillId="0" borderId="10" xfId="0" applyFont="1" applyBorder="1" applyAlignment="1">
      <alignment/>
    </xf>
    <xf numFmtId="167" fontId="12" fillId="34" borderId="20" xfId="0" applyNumberFormat="1" applyFont="1" applyFill="1" applyBorder="1" applyAlignment="1" applyProtection="1">
      <alignment horizontal="center" vertical="center"/>
      <protection/>
    </xf>
    <xf numFmtId="4" fontId="12" fillId="34" borderId="20" xfId="0" applyNumberFormat="1" applyFont="1" applyFill="1" applyBorder="1" applyAlignment="1" applyProtection="1">
      <alignment horizontal="right" vertical="center"/>
      <protection/>
    </xf>
    <xf numFmtId="4" fontId="12" fillId="34" borderId="21" xfId="0" applyNumberFormat="1" applyFont="1" applyFill="1" applyBorder="1" applyAlignment="1" applyProtection="1">
      <alignment horizontal="right" vertical="center"/>
      <protection/>
    </xf>
    <xf numFmtId="0" fontId="13" fillId="0" borderId="0" xfId="0" applyFont="1" applyAlignment="1">
      <alignment horizontal="center"/>
    </xf>
    <xf numFmtId="0" fontId="13" fillId="0" borderId="0" xfId="0" applyFont="1" applyBorder="1" applyAlignment="1">
      <alignment/>
    </xf>
    <xf numFmtId="0" fontId="14" fillId="0" borderId="0" xfId="0" applyFont="1" applyAlignment="1">
      <alignment/>
    </xf>
    <xf numFmtId="169" fontId="14" fillId="0" borderId="0" xfId="40" applyNumberFormat="1" applyFont="1" applyFill="1" applyBorder="1" applyAlignment="1" applyProtection="1">
      <alignment/>
      <protection/>
    </xf>
    <xf numFmtId="0" fontId="5" fillId="0" borderId="0" xfId="0" applyFont="1" applyAlignment="1">
      <alignment/>
    </xf>
    <xf numFmtId="3" fontId="8" fillId="0" borderId="0" xfId="0" applyNumberFormat="1" applyFont="1" applyAlignment="1">
      <alignment horizontal="right" vertical="top"/>
    </xf>
    <xf numFmtId="3" fontId="0" fillId="0" borderId="0" xfId="0" applyNumberFormat="1" applyAlignment="1">
      <alignment horizontal="right" vertical="top"/>
    </xf>
    <xf numFmtId="0" fontId="0" fillId="0" borderId="10" xfId="0" applyBorder="1" applyAlignment="1">
      <alignment/>
    </xf>
    <xf numFmtId="0" fontId="9" fillId="33" borderId="11" xfId="0" applyFont="1" applyFill="1" applyBorder="1" applyAlignment="1">
      <alignment horizontal="center" vertical="center" wrapText="1"/>
    </xf>
    <xf numFmtId="0" fontId="10" fillId="33" borderId="12" xfId="0" applyFont="1" applyFill="1" applyBorder="1" applyAlignment="1">
      <alignment/>
    </xf>
    <xf numFmtId="169" fontId="9" fillId="33" borderId="27" xfId="40"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wrapText="1"/>
    </xf>
    <xf numFmtId="0" fontId="0" fillId="33" borderId="20" xfId="0" applyFill="1" applyBorder="1" applyAlignment="1">
      <alignment horizontal="center"/>
    </xf>
    <xf numFmtId="169" fontId="11" fillId="33" borderId="28" xfId="40" applyNumberFormat="1" applyFont="1" applyFill="1" applyBorder="1" applyAlignment="1" applyProtection="1">
      <alignment horizontal="center" vertical="center" wrapText="1"/>
      <protection/>
    </xf>
    <xf numFmtId="0" fontId="13" fillId="0" borderId="29" xfId="0" applyFont="1" applyBorder="1" applyAlignment="1">
      <alignment/>
    </xf>
    <xf numFmtId="0" fontId="12" fillId="0" borderId="30" xfId="0" applyFont="1" applyBorder="1" applyAlignment="1">
      <alignment/>
    </xf>
    <xf numFmtId="169" fontId="12" fillId="0" borderId="31" xfId="40" applyNumberFormat="1" applyFont="1" applyFill="1" applyBorder="1" applyAlignment="1" applyProtection="1">
      <alignment/>
      <protection/>
    </xf>
    <xf numFmtId="0" fontId="12" fillId="0" borderId="32" xfId="0" applyFont="1" applyBorder="1" applyAlignment="1">
      <alignment/>
    </xf>
    <xf numFmtId="0" fontId="12" fillId="0" borderId="29" xfId="0" applyFont="1" applyBorder="1" applyAlignment="1">
      <alignment/>
    </xf>
    <xf numFmtId="0" fontId="0" fillId="0" borderId="29" xfId="0" applyBorder="1" applyAlignment="1">
      <alignment/>
    </xf>
    <xf numFmtId="0" fontId="0" fillId="0" borderId="23" xfId="0" applyBorder="1" applyAlignment="1">
      <alignment/>
    </xf>
    <xf numFmtId="169" fontId="0" fillId="0" borderId="31" xfId="40" applyNumberFormat="1" applyFont="1" applyFill="1" applyBorder="1" applyAlignment="1" applyProtection="1">
      <alignment/>
      <protection/>
    </xf>
    <xf numFmtId="0" fontId="15" fillId="33" borderId="33" xfId="0" applyFont="1" applyFill="1" applyBorder="1" applyAlignment="1">
      <alignment/>
    </xf>
    <xf numFmtId="0" fontId="15" fillId="33" borderId="34" xfId="0" applyFont="1" applyFill="1" applyBorder="1" applyAlignment="1">
      <alignment/>
    </xf>
    <xf numFmtId="169" fontId="15" fillId="33" borderId="35" xfId="40" applyNumberFormat="1" applyFont="1" applyFill="1" applyBorder="1" applyAlignment="1" applyProtection="1">
      <alignment/>
      <protection/>
    </xf>
    <xf numFmtId="0" fontId="0" fillId="0" borderId="30" xfId="0" applyBorder="1" applyAlignment="1">
      <alignment/>
    </xf>
    <xf numFmtId="0" fontId="0" fillId="0" borderId="36" xfId="0" applyBorder="1" applyAlignment="1">
      <alignment/>
    </xf>
    <xf numFmtId="169" fontId="12" fillId="0" borderId="36" xfId="40" applyNumberFormat="1" applyFont="1" applyFill="1" applyBorder="1" applyAlignment="1" applyProtection="1">
      <alignment/>
      <protection/>
    </xf>
    <xf numFmtId="0" fontId="0" fillId="0" borderId="32" xfId="0" applyBorder="1" applyAlignment="1">
      <alignment/>
    </xf>
    <xf numFmtId="0" fontId="15" fillId="0" borderId="29" xfId="0" applyFont="1" applyBorder="1" applyAlignment="1">
      <alignment/>
    </xf>
    <xf numFmtId="0" fontId="15" fillId="0" borderId="32" xfId="0" applyFont="1" applyBorder="1" applyAlignment="1">
      <alignment/>
    </xf>
    <xf numFmtId="169" fontId="15" fillId="0" borderId="36" xfId="40" applyNumberFormat="1" applyFont="1" applyFill="1" applyBorder="1" applyAlignment="1" applyProtection="1">
      <alignment/>
      <protection/>
    </xf>
    <xf numFmtId="0" fontId="0" fillId="0" borderId="22" xfId="0" applyBorder="1" applyAlignment="1">
      <alignment/>
    </xf>
    <xf numFmtId="0" fontId="0" fillId="0" borderId="37" xfId="0" applyBorder="1" applyAlignment="1">
      <alignment/>
    </xf>
    <xf numFmtId="166" fontId="12" fillId="34" borderId="38" xfId="0" applyNumberFormat="1" applyFont="1" applyFill="1" applyBorder="1" applyAlignment="1" applyProtection="1">
      <alignment horizontal="right" vertical="center"/>
      <protection/>
    </xf>
    <xf numFmtId="166" fontId="12" fillId="34" borderId="39" xfId="0" applyNumberFormat="1" applyFont="1" applyFill="1" applyBorder="1" applyAlignment="1" applyProtection="1">
      <alignment horizontal="center" vertical="center"/>
      <protection/>
    </xf>
    <xf numFmtId="166" fontId="12" fillId="34" borderId="39" xfId="0" applyNumberFormat="1" applyFont="1" applyFill="1" applyBorder="1" applyAlignment="1" applyProtection="1">
      <alignment horizontal="left" vertical="center"/>
      <protection/>
    </xf>
    <xf numFmtId="3" fontId="12" fillId="34" borderId="40" xfId="0" applyNumberFormat="1" applyFont="1" applyFill="1" applyBorder="1" applyAlignment="1" applyProtection="1">
      <alignment horizontal="center" vertical="center"/>
      <protection/>
    </xf>
    <xf numFmtId="4" fontId="12" fillId="34" borderId="39" xfId="0" applyNumberFormat="1" applyFont="1" applyFill="1" applyBorder="1" applyAlignment="1" applyProtection="1">
      <alignment horizontal="right" vertical="center"/>
      <protection/>
    </xf>
    <xf numFmtId="4" fontId="12" fillId="34" borderId="41" xfId="0" applyNumberFormat="1" applyFont="1" applyFill="1" applyBorder="1" applyAlignment="1" applyProtection="1">
      <alignment horizontal="right" vertical="center"/>
      <protection/>
    </xf>
    <xf numFmtId="166" fontId="12" fillId="34" borderId="42" xfId="0" applyNumberFormat="1" applyFont="1" applyFill="1" applyBorder="1" applyAlignment="1" applyProtection="1">
      <alignment horizontal="right" vertical="center"/>
      <protection/>
    </xf>
    <xf numFmtId="166" fontId="12" fillId="34" borderId="40" xfId="0" applyNumberFormat="1" applyFont="1" applyFill="1" applyBorder="1" applyAlignment="1" applyProtection="1">
      <alignment horizontal="center" vertical="center"/>
      <protection/>
    </xf>
    <xf numFmtId="166" fontId="12" fillId="34" borderId="40" xfId="0" applyNumberFormat="1" applyFont="1" applyFill="1" applyBorder="1" applyAlignment="1" applyProtection="1">
      <alignment horizontal="left" vertical="center"/>
      <protection/>
    </xf>
    <xf numFmtId="166" fontId="12" fillId="34" borderId="40" xfId="0" applyNumberFormat="1" applyFont="1" applyFill="1" applyBorder="1" applyAlignment="1" applyProtection="1">
      <alignment horizontal="left" vertical="top" wrapText="1"/>
      <protection/>
    </xf>
    <xf numFmtId="3" fontId="12" fillId="34" borderId="20" xfId="0" applyNumberFormat="1" applyFont="1" applyFill="1" applyBorder="1" applyAlignment="1" applyProtection="1">
      <alignment horizontal="center" vertical="center"/>
      <protection/>
    </xf>
    <xf numFmtId="4" fontId="12" fillId="34" borderId="40" xfId="0" applyNumberFormat="1" applyFont="1" applyFill="1" applyBorder="1" applyAlignment="1" applyProtection="1">
      <alignment horizontal="right" vertical="center"/>
      <protection/>
    </xf>
    <xf numFmtId="4" fontId="12" fillId="34" borderId="43" xfId="0" applyNumberFormat="1" applyFont="1" applyFill="1" applyBorder="1" applyAlignment="1" applyProtection="1">
      <alignment horizontal="right" vertical="center"/>
      <protection/>
    </xf>
    <xf numFmtId="166" fontId="16" fillId="34" borderId="40" xfId="0" applyNumberFormat="1" applyFont="1" applyFill="1" applyBorder="1" applyAlignment="1" applyProtection="1">
      <alignment horizontal="left" vertical="top" wrapText="1"/>
      <protection/>
    </xf>
    <xf numFmtId="166" fontId="12" fillId="34" borderId="40" xfId="0" applyNumberFormat="1" applyFont="1" applyFill="1" applyBorder="1" applyAlignment="1" applyProtection="1">
      <alignment horizontal="center" vertical="top"/>
      <protection/>
    </xf>
    <xf numFmtId="166" fontId="12" fillId="34" borderId="40" xfId="0" applyNumberFormat="1" applyFont="1" applyFill="1" applyBorder="1" applyAlignment="1" applyProtection="1">
      <alignment horizontal="left" vertical="top"/>
      <protection/>
    </xf>
    <xf numFmtId="3" fontId="12" fillId="34" borderId="20" xfId="0" applyNumberFormat="1" applyFont="1" applyFill="1" applyBorder="1" applyAlignment="1" applyProtection="1">
      <alignment horizontal="center" vertical="top"/>
      <protection/>
    </xf>
    <xf numFmtId="4" fontId="12" fillId="34" borderId="40" xfId="0" applyNumberFormat="1" applyFont="1" applyFill="1" applyBorder="1" applyAlignment="1" applyProtection="1">
      <alignment horizontal="right" vertical="top"/>
      <protection/>
    </xf>
    <xf numFmtId="4" fontId="12" fillId="34" borderId="43" xfId="0" applyNumberFormat="1" applyFont="1" applyFill="1" applyBorder="1" applyAlignment="1" applyProtection="1">
      <alignment horizontal="right" vertical="top"/>
      <protection/>
    </xf>
    <xf numFmtId="166" fontId="12" fillId="34" borderId="20" xfId="0" applyNumberFormat="1" applyFont="1" applyFill="1" applyBorder="1" applyAlignment="1" applyProtection="1">
      <alignment horizontal="center" vertical="center"/>
      <protection/>
    </xf>
    <xf numFmtId="166" fontId="12" fillId="34" borderId="20" xfId="0" applyNumberFormat="1" applyFont="1" applyFill="1" applyBorder="1" applyAlignment="1" applyProtection="1">
      <alignment horizontal="left" vertical="center"/>
      <protection/>
    </xf>
    <xf numFmtId="166" fontId="12" fillId="34" borderId="20" xfId="0" applyNumberFormat="1" applyFont="1" applyFill="1" applyBorder="1" applyAlignment="1" applyProtection="1">
      <alignment horizontal="left" vertical="top" wrapText="1"/>
      <protection/>
    </xf>
    <xf numFmtId="4" fontId="12" fillId="34" borderId="20" xfId="0" applyNumberFormat="1" applyFont="1" applyFill="1" applyBorder="1" applyAlignment="1" applyProtection="1">
      <alignment horizontal="right" vertical="center"/>
      <protection/>
    </xf>
    <xf numFmtId="4" fontId="12" fillId="34" borderId="21" xfId="0" applyNumberFormat="1" applyFont="1" applyFill="1" applyBorder="1" applyAlignment="1" applyProtection="1">
      <alignment horizontal="right" vertical="center"/>
      <protection/>
    </xf>
    <xf numFmtId="166" fontId="12" fillId="34" borderId="20" xfId="0" applyNumberFormat="1" applyFont="1" applyFill="1" applyBorder="1" applyAlignment="1" applyProtection="1">
      <alignment horizontal="left" vertical="center" wrapText="1"/>
      <protection/>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xf>
    <xf numFmtId="170" fontId="8" fillId="0" borderId="0" xfId="0" applyNumberFormat="1" applyFont="1" applyAlignment="1">
      <alignment horizontal="right" vertical="center" wrapText="1"/>
    </xf>
    <xf numFmtId="170" fontId="8" fillId="0" borderId="0" xfId="0" applyNumberFormat="1" applyFont="1" applyAlignment="1">
      <alignment horizontal="right" vertical="center"/>
    </xf>
    <xf numFmtId="166" fontId="5" fillId="34" borderId="39" xfId="0" applyNumberFormat="1" applyFont="1" applyFill="1" applyBorder="1" applyAlignment="1" applyProtection="1">
      <alignment horizontal="left" vertical="top" wrapText="1"/>
      <protection/>
    </xf>
    <xf numFmtId="166" fontId="5" fillId="34" borderId="40" xfId="0" applyNumberFormat="1" applyFont="1" applyFill="1" applyBorder="1" applyAlignment="1" applyProtection="1">
      <alignment horizontal="left" vertical="top" wrapText="1"/>
      <protection/>
    </xf>
    <xf numFmtId="166" fontId="12" fillId="35" borderId="42" xfId="0" applyNumberFormat="1" applyFont="1" applyFill="1" applyBorder="1" applyAlignment="1" applyProtection="1">
      <alignment horizontal="right" vertical="center"/>
      <protection/>
    </xf>
    <xf numFmtId="166" fontId="16" fillId="35" borderId="40" xfId="0" applyNumberFormat="1" applyFont="1" applyFill="1" applyBorder="1" applyAlignment="1" applyProtection="1">
      <alignment horizontal="center" vertical="center"/>
      <protection/>
    </xf>
    <xf numFmtId="166" fontId="16" fillId="35" borderId="40" xfId="0" applyNumberFormat="1" applyFont="1" applyFill="1" applyBorder="1" applyAlignment="1" applyProtection="1">
      <alignment horizontal="left" vertical="center"/>
      <protection/>
    </xf>
    <xf numFmtId="166" fontId="16" fillId="35" borderId="40" xfId="0" applyNumberFormat="1" applyFont="1" applyFill="1" applyBorder="1" applyAlignment="1" applyProtection="1">
      <alignment horizontal="left" vertical="center" wrapText="1"/>
      <protection/>
    </xf>
    <xf numFmtId="3" fontId="16" fillId="35" borderId="20" xfId="0" applyNumberFormat="1" applyFont="1" applyFill="1" applyBorder="1" applyAlignment="1" applyProtection="1">
      <alignment horizontal="center" vertical="center"/>
      <protection/>
    </xf>
    <xf numFmtId="4" fontId="16" fillId="35" borderId="40" xfId="0" applyNumberFormat="1" applyFont="1" applyFill="1" applyBorder="1" applyAlignment="1" applyProtection="1">
      <alignment horizontal="right" vertical="center"/>
      <protection/>
    </xf>
    <xf numFmtId="4" fontId="16" fillId="35" borderId="43" xfId="0" applyNumberFormat="1" applyFont="1" applyFill="1" applyBorder="1" applyAlignment="1" applyProtection="1">
      <alignment horizontal="right" vertical="center"/>
      <protection/>
    </xf>
    <xf numFmtId="0" fontId="58" fillId="0" borderId="0" xfId="0" applyFont="1" applyAlignment="1">
      <alignment/>
    </xf>
    <xf numFmtId="0" fontId="58" fillId="0" borderId="0" xfId="0" applyFont="1" applyAlignment="1">
      <alignment horizontal="center"/>
    </xf>
    <xf numFmtId="0" fontId="59" fillId="0" borderId="0" xfId="0" applyFont="1" applyAlignment="1">
      <alignment/>
    </xf>
    <xf numFmtId="0" fontId="18" fillId="36" borderId="44" xfId="0" applyFont="1" applyFill="1" applyBorder="1" applyAlignment="1">
      <alignment horizontal="center" vertical="center"/>
    </xf>
    <xf numFmtId="0" fontId="18" fillId="36" borderId="45" xfId="0" applyFont="1" applyFill="1" applyBorder="1" applyAlignment="1">
      <alignment horizontal="center" vertical="center"/>
    </xf>
    <xf numFmtId="0" fontId="18" fillId="36" borderId="45" xfId="0" applyFont="1" applyFill="1" applyBorder="1" applyAlignment="1">
      <alignment horizontal="center" vertical="center" wrapText="1"/>
    </xf>
    <xf numFmtId="0" fontId="18" fillId="36" borderId="46" xfId="0" applyFont="1" applyFill="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Border="1" applyAlignment="1">
      <alignment/>
    </xf>
    <xf numFmtId="0" fontId="18" fillId="0" borderId="48" xfId="0" applyFont="1" applyBorder="1" applyAlignment="1">
      <alignment horizontal="center"/>
    </xf>
    <xf numFmtId="172" fontId="18" fillId="0" borderId="48" xfId="35" applyNumberFormat="1" applyFont="1" applyBorder="1" applyAlignment="1">
      <alignment horizontal="right"/>
    </xf>
    <xf numFmtId="172" fontId="18" fillId="0" borderId="49" xfId="35" applyNumberFormat="1" applyFont="1" applyBorder="1" applyAlignment="1">
      <alignment horizontal="right" vertical="center"/>
    </xf>
    <xf numFmtId="7" fontId="19" fillId="0" borderId="49" xfId="35" applyNumberFormat="1" applyFont="1" applyBorder="1" applyAlignment="1">
      <alignment horizontal="center" vertical="center"/>
    </xf>
    <xf numFmtId="173" fontId="19" fillId="0" borderId="50" xfId="0" applyNumberFormat="1" applyFont="1" applyBorder="1" applyAlignment="1">
      <alignment horizontal="center"/>
    </xf>
    <xf numFmtId="49" fontId="4" fillId="22" borderId="0" xfId="0" applyNumberFormat="1" applyFont="1" applyFill="1" applyAlignment="1" applyProtection="1">
      <alignment horizontal="center" vertical="center"/>
      <protection/>
    </xf>
    <xf numFmtId="49" fontId="6" fillId="22" borderId="0" xfId="0" applyNumberFormat="1" applyFont="1" applyFill="1" applyAlignment="1" applyProtection="1">
      <alignment horizontal="center" vertical="center"/>
      <protection/>
    </xf>
    <xf numFmtId="49" fontId="9" fillId="33" borderId="12"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49" fontId="4" fillId="22" borderId="18" xfId="0" applyNumberFormat="1" applyFont="1" applyFill="1" applyBorder="1" applyAlignment="1" applyProtection="1">
      <alignment horizontal="center" vertical="center"/>
      <protection/>
    </xf>
    <xf numFmtId="49" fontId="12" fillId="34" borderId="39" xfId="0" applyNumberFormat="1" applyFont="1" applyFill="1" applyBorder="1" applyAlignment="1" applyProtection="1">
      <alignment horizontal="center" vertical="center"/>
      <protection/>
    </xf>
    <xf numFmtId="49" fontId="12" fillId="34" borderId="40" xfId="0" applyNumberFormat="1" applyFont="1" applyFill="1" applyBorder="1" applyAlignment="1" applyProtection="1">
      <alignment horizontal="center" vertical="center"/>
      <protection/>
    </xf>
    <xf numFmtId="49" fontId="12" fillId="34" borderId="40" xfId="0" applyNumberFormat="1" applyFont="1" applyFill="1" applyBorder="1" applyAlignment="1" applyProtection="1">
      <alignment horizontal="center" vertical="top"/>
      <protection/>
    </xf>
    <xf numFmtId="49" fontId="12" fillId="34" borderId="20" xfId="0" applyNumberFormat="1" applyFont="1" applyFill="1" applyBorder="1" applyAlignment="1" applyProtection="1">
      <alignment horizontal="center" vertical="center"/>
      <protection/>
    </xf>
    <xf numFmtId="49" fontId="16" fillId="35" borderId="4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horizontal="center" vertical="center"/>
      <protection/>
    </xf>
    <xf numFmtId="49" fontId="8" fillId="34" borderId="20" xfId="0" applyNumberFormat="1" applyFont="1" applyFill="1" applyBorder="1" applyAlignment="1" applyProtection="1">
      <alignment horizontal="center" vertical="center"/>
      <protection/>
    </xf>
    <xf numFmtId="49" fontId="12" fillId="34" borderId="25" xfId="0" applyNumberFormat="1" applyFont="1" applyFill="1" applyBorder="1" applyAlignment="1" applyProtection="1">
      <alignment horizontal="center" vertical="center"/>
      <protection/>
    </xf>
    <xf numFmtId="49" fontId="12" fillId="34" borderId="25" xfId="0" applyNumberFormat="1" applyFont="1" applyFill="1" applyBorder="1" applyAlignment="1" applyProtection="1">
      <alignment horizontal="center" vertical="top" wrapText="1"/>
      <protection/>
    </xf>
    <xf numFmtId="49" fontId="12" fillId="34" borderId="10" xfId="0" applyNumberFormat="1" applyFont="1" applyFill="1" applyBorder="1" applyAlignment="1" applyProtection="1">
      <alignment horizontal="center" vertical="center"/>
      <protection/>
    </xf>
    <xf numFmtId="49" fontId="13" fillId="0" borderId="0" xfId="0" applyNumberFormat="1" applyFont="1" applyAlignment="1">
      <alignment horizontal="center"/>
    </xf>
    <xf numFmtId="49" fontId="0" fillId="0" borderId="0" xfId="0" applyNumberFormat="1" applyAlignment="1">
      <alignment horizontal="center"/>
    </xf>
    <xf numFmtId="0" fontId="20" fillId="0" borderId="51" xfId="0" applyFont="1" applyBorder="1" applyAlignment="1">
      <alignment horizontal="center" vertical="center" wrapText="1" shrinkToFit="1"/>
    </xf>
    <xf numFmtId="0" fontId="20" fillId="0" borderId="51" xfId="0" applyFont="1" applyBorder="1" applyAlignment="1">
      <alignment horizontal="center" vertical="center" wrapText="1"/>
    </xf>
    <xf numFmtId="170" fontId="20" fillId="0" borderId="51" xfId="0" applyNumberFormat="1" applyFont="1" applyBorder="1" applyAlignment="1">
      <alignment horizontal="center" vertical="center" wrapText="1" shrinkToFit="1"/>
    </xf>
    <xf numFmtId="170" fontId="8" fillId="0" borderId="0" xfId="0" applyNumberFormat="1" applyFont="1" applyAlignment="1">
      <alignment horizontal="center" vertical="center"/>
    </xf>
    <xf numFmtId="0" fontId="8" fillId="37" borderId="52" xfId="0" applyFont="1" applyFill="1" applyBorder="1" applyAlignment="1">
      <alignment horizontal="center"/>
    </xf>
    <xf numFmtId="0" fontId="8" fillId="37" borderId="52" xfId="0" applyFont="1" applyFill="1" applyBorder="1" applyAlignment="1">
      <alignment horizontal="left"/>
    </xf>
    <xf numFmtId="0" fontId="8" fillId="37" borderId="52" xfId="0" applyFont="1" applyFill="1" applyBorder="1" applyAlignment="1">
      <alignment horizontal="left" wrapText="1"/>
    </xf>
    <xf numFmtId="0" fontId="8" fillId="0" borderId="0" xfId="0" applyFont="1" applyAlignment="1">
      <alignment/>
    </xf>
    <xf numFmtId="0" fontId="20" fillId="38" borderId="53" xfId="0" applyFont="1" applyFill="1" applyBorder="1" applyAlignment="1">
      <alignment horizontal="center" vertical="center"/>
    </xf>
    <xf numFmtId="0" fontId="16" fillId="38" borderId="54" xfId="0" applyFont="1" applyFill="1" applyBorder="1" applyAlignment="1">
      <alignment horizontal="center" vertical="center"/>
    </xf>
    <xf numFmtId="0" fontId="16" fillId="38" borderId="54" xfId="0" applyFont="1" applyFill="1" applyBorder="1" applyAlignment="1">
      <alignment horizontal="center" vertical="center" wrapText="1"/>
    </xf>
    <xf numFmtId="170" fontId="16" fillId="38" borderId="54" xfId="0" applyNumberFormat="1" applyFont="1" applyFill="1" applyBorder="1" applyAlignment="1">
      <alignment horizontal="center" vertical="center"/>
    </xf>
    <xf numFmtId="0" fontId="8" fillId="0" borderId="48" xfId="0" applyFont="1" applyBorder="1" applyAlignment="1">
      <alignment horizontal="center" vertical="center"/>
    </xf>
    <xf numFmtId="0" fontId="12" fillId="0" borderId="48" xfId="0" applyFont="1" applyBorder="1" applyAlignment="1">
      <alignment/>
    </xf>
    <xf numFmtId="0" fontId="12" fillId="0" borderId="48" xfId="0" applyFont="1" applyBorder="1" applyAlignment="1">
      <alignment wrapText="1"/>
    </xf>
    <xf numFmtId="0" fontId="60" fillId="0" borderId="55" xfId="0" applyFont="1" applyBorder="1" applyAlignment="1">
      <alignment horizontal="left" vertical="center" wrapText="1"/>
    </xf>
    <xf numFmtId="0" fontId="12" fillId="0" borderId="48" xfId="0" applyFont="1" applyBorder="1" applyAlignment="1">
      <alignment horizontal="center" vertical="center" wrapText="1"/>
    </xf>
    <xf numFmtId="170" fontId="12" fillId="0" borderId="48" xfId="0" applyNumberFormat="1" applyFont="1" applyBorder="1" applyAlignment="1">
      <alignment horizontal="right" vertical="center" wrapText="1"/>
    </xf>
    <xf numFmtId="170" fontId="12" fillId="0" borderId="48" xfId="0" applyNumberFormat="1" applyFont="1" applyBorder="1" applyAlignment="1">
      <alignment horizontal="right"/>
    </xf>
    <xf numFmtId="0" fontId="12" fillId="0" borderId="48" xfId="0" applyFont="1" applyBorder="1" applyAlignment="1">
      <alignment horizontal="left" vertical="center" wrapText="1"/>
    </xf>
    <xf numFmtId="0" fontId="8" fillId="0" borderId="48" xfId="0" applyFont="1" applyBorder="1" applyAlignment="1">
      <alignment horizontal="center" vertical="center" wrapText="1"/>
    </xf>
    <xf numFmtId="0" fontId="12" fillId="39" borderId="48" xfId="0" applyFont="1" applyFill="1" applyBorder="1" applyAlignment="1">
      <alignment/>
    </xf>
    <xf numFmtId="0" fontId="12" fillId="39" borderId="48" xfId="0" applyFont="1" applyFill="1" applyBorder="1" applyAlignment="1">
      <alignment wrapText="1"/>
    </xf>
    <xf numFmtId="0" fontId="12" fillId="39" borderId="48" xfId="0" applyFont="1" applyFill="1" applyBorder="1" applyAlignment="1">
      <alignment horizontal="center"/>
    </xf>
    <xf numFmtId="170" fontId="12" fillId="39" borderId="48" xfId="0" applyNumberFormat="1" applyFont="1" applyFill="1" applyBorder="1" applyAlignment="1">
      <alignment horizontal="right"/>
    </xf>
    <xf numFmtId="0" fontId="12" fillId="0" borderId="48" xfId="0" applyFont="1" applyBorder="1" applyAlignment="1">
      <alignment vertical="center" wrapText="1"/>
    </xf>
    <xf numFmtId="0" fontId="12" fillId="0" borderId="48" xfId="0" applyFont="1" applyBorder="1" applyAlignment="1">
      <alignment horizontal="center" vertical="center" wrapText="1"/>
    </xf>
    <xf numFmtId="0" fontId="12" fillId="0" borderId="48" xfId="0" applyFont="1" applyBorder="1" applyAlignment="1">
      <alignment horizontal="center"/>
    </xf>
    <xf numFmtId="0" fontId="12" fillId="0" borderId="48" xfId="0" applyFont="1" applyBorder="1" applyAlignment="1">
      <alignment horizontal="left" wrapText="1" shrinkToFit="1"/>
    </xf>
    <xf numFmtId="0" fontId="12" fillId="0" borderId="48" xfId="50" applyFont="1" applyBorder="1" applyAlignment="1" applyProtection="1">
      <alignment horizontal="center" wrapText="1"/>
      <protection locked="0"/>
    </xf>
    <xf numFmtId="0" fontId="13" fillId="0" borderId="48" xfId="49" applyFont="1" applyBorder="1" applyAlignment="1">
      <alignment wrapText="1"/>
      <protection/>
    </xf>
    <xf numFmtId="0" fontId="20" fillId="38" borderId="54" xfId="0" applyFont="1" applyFill="1" applyBorder="1" applyAlignment="1">
      <alignment horizontal="center" vertical="center"/>
    </xf>
    <xf numFmtId="0" fontId="8" fillId="0" borderId="0" xfId="0" applyFont="1" applyAlignment="1">
      <alignment horizontal="left" vertical="center" wrapText="1"/>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9" fillId="0" borderId="47" xfId="0" applyFont="1" applyBorder="1" applyAlignment="1">
      <alignment horizontal="left"/>
    </xf>
    <xf numFmtId="0" fontId="19" fillId="0" borderId="48" xfId="0" applyFont="1" applyBorder="1" applyAlignment="1">
      <alignment horizontal="left"/>
    </xf>
    <xf numFmtId="0" fontId="19" fillId="0" borderId="59" xfId="0" applyFont="1" applyBorder="1" applyAlignment="1">
      <alignment horizontal="left"/>
    </xf>
    <xf numFmtId="0" fontId="19" fillId="0" borderId="51" xfId="0" applyFont="1" applyBorder="1" applyAlignment="1">
      <alignment horizontal="left"/>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Čárka 2" xfId="35"/>
    <cellStyle name="Comma [0]" xfId="36"/>
    <cellStyle name="Hyperlink" xfId="37"/>
    <cellStyle name="Hypertextový odkaz 3"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_7700349395 Muzeum Jablunkov_201" xfId="48"/>
    <cellStyle name="Normální 16" xfId="49"/>
    <cellStyle name="Normální 2 3"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20"/>
  <sheetViews>
    <sheetView zoomScalePageLayoutView="0" workbookViewId="0" topLeftCell="A1">
      <selection activeCell="B25" sqref="B25"/>
    </sheetView>
  </sheetViews>
  <sheetFormatPr defaultColWidth="9.140625" defaultRowHeight="12.75"/>
  <cols>
    <col min="1" max="1" width="55.7109375" style="0" customWidth="1"/>
    <col min="2" max="2" width="25.7109375" style="0" customWidth="1"/>
    <col min="3" max="3" width="26.421875" style="0" customWidth="1"/>
  </cols>
  <sheetData>
    <row r="2" spans="1:3" ht="21">
      <c r="A2" s="65" t="s">
        <v>15</v>
      </c>
      <c r="B2" s="65"/>
      <c r="C2" s="66"/>
    </row>
    <row r="4" ht="15">
      <c r="A4" s="67" t="s">
        <v>99</v>
      </c>
    </row>
    <row r="5" ht="12.75">
      <c r="C5" s="68"/>
    </row>
    <row r="6" spans="1:3" ht="12.75">
      <c r="A6" t="s">
        <v>16</v>
      </c>
      <c r="C6" s="69"/>
    </row>
    <row r="7" ht="12.75">
      <c r="B7" s="70"/>
    </row>
    <row r="8" spans="1:3" ht="12.75">
      <c r="A8" s="71"/>
      <c r="B8" s="72"/>
      <c r="C8" s="73" t="s">
        <v>9</v>
      </c>
    </row>
    <row r="9" spans="1:3" ht="12.75">
      <c r="A9" s="74"/>
      <c r="B9" s="75"/>
      <c r="C9" s="76"/>
    </row>
    <row r="10" spans="1:3" ht="13.5">
      <c r="A10" s="77" t="s">
        <v>76</v>
      </c>
      <c r="B10" s="78"/>
      <c r="C10" s="79">
        <f>'Interiérová část'!I82</f>
        <v>0</v>
      </c>
    </row>
    <row r="11" spans="1:3" ht="13.5">
      <c r="A11" s="81" t="s">
        <v>17</v>
      </c>
      <c r="B11" s="80"/>
      <c r="C11" s="79">
        <f>'AV technika'!H44</f>
        <v>0</v>
      </c>
    </row>
    <row r="12" spans="1:3" ht="13.5">
      <c r="A12" s="81" t="s">
        <v>21</v>
      </c>
      <c r="B12" s="80"/>
      <c r="C12" s="79">
        <f>Osvětlení!F19</f>
        <v>0</v>
      </c>
    </row>
    <row r="13" spans="1:3" ht="13.5">
      <c r="A13" s="81"/>
      <c r="B13" s="80"/>
      <c r="C13" s="79"/>
    </row>
    <row r="14" spans="1:3" ht="12.75">
      <c r="A14" s="82"/>
      <c r="B14" s="83"/>
      <c r="C14" s="84"/>
    </row>
    <row r="15" spans="1:3" ht="13.5">
      <c r="A15" s="85" t="s">
        <v>18</v>
      </c>
      <c r="B15" s="86"/>
      <c r="C15" s="87">
        <f>SUM(C10:C14)</f>
        <v>0</v>
      </c>
    </row>
    <row r="16" spans="1:3" ht="12.75">
      <c r="A16" s="82"/>
      <c r="B16" s="88"/>
      <c r="C16" s="89"/>
    </row>
    <row r="17" spans="1:3" ht="13.5">
      <c r="A17" s="81" t="s">
        <v>19</v>
      </c>
      <c r="B17" s="80"/>
      <c r="C17" s="90">
        <f>C15*0.21</f>
        <v>0</v>
      </c>
    </row>
    <row r="18" spans="1:3" ht="12.75">
      <c r="A18" s="82"/>
      <c r="B18" s="91"/>
      <c r="C18" s="89"/>
    </row>
    <row r="19" spans="1:3" ht="13.5">
      <c r="A19" s="92" t="s">
        <v>20</v>
      </c>
      <c r="B19" s="93"/>
      <c r="C19" s="94">
        <f>SUM(C15:C18)</f>
        <v>0</v>
      </c>
    </row>
    <row r="20" spans="1:3" ht="12.75">
      <c r="A20" s="95"/>
      <c r="B20" s="70"/>
      <c r="C20" s="96"/>
    </row>
  </sheetData>
  <sheetProtection/>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9"/>
  <sheetViews>
    <sheetView view="pageBreakPreview" zoomScale="85" zoomScaleNormal="85" zoomScaleSheetLayoutView="85"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5.7109375" style="0" customWidth="1"/>
    <col min="2" max="3" width="0" style="0" hidden="1" customWidth="1"/>
    <col min="4" max="4" width="6.7109375" style="166" customWidth="1"/>
    <col min="5" max="5" width="106.7109375" style="0" customWidth="1"/>
    <col min="6" max="6" width="6.7109375" style="0" customWidth="1"/>
    <col min="7" max="7" width="10.28125" style="1" customWidth="1"/>
    <col min="8" max="8" width="12.57421875" style="0" customWidth="1"/>
    <col min="9" max="9" width="15.7109375" style="2" customWidth="1"/>
  </cols>
  <sheetData>
    <row r="1" spans="1:9" ht="24.75" customHeight="1">
      <c r="A1" s="3" t="s">
        <v>0</v>
      </c>
      <c r="B1" s="4"/>
      <c r="C1" s="4"/>
      <c r="D1" s="150"/>
      <c r="E1" s="4"/>
      <c r="F1" s="4"/>
      <c r="G1" s="5"/>
      <c r="H1" s="4"/>
      <c r="I1" s="6"/>
    </row>
    <row r="2" spans="1:9" ht="12.75" customHeight="1">
      <c r="A2" s="67" t="s">
        <v>99</v>
      </c>
      <c r="B2" s="7"/>
      <c r="C2" s="7"/>
      <c r="D2" s="151"/>
      <c r="E2" s="7"/>
      <c r="F2" s="7"/>
      <c r="G2" s="8"/>
      <c r="H2" s="7"/>
      <c r="I2" s="6"/>
    </row>
    <row r="3" spans="1:9" ht="12.75" customHeight="1">
      <c r="A3" s="9"/>
      <c r="B3" s="7"/>
      <c r="C3" s="7"/>
      <c r="D3" s="151"/>
      <c r="E3" s="7"/>
      <c r="F3" s="10"/>
      <c r="G3" s="11" t="s">
        <v>1</v>
      </c>
      <c r="H3" s="7"/>
      <c r="I3" s="6"/>
    </row>
    <row r="4" spans="1:9" ht="12.75" customHeight="1">
      <c r="A4" s="12"/>
      <c r="B4" s="7"/>
      <c r="C4" s="7"/>
      <c r="D4" s="151"/>
      <c r="E4" s="7"/>
      <c r="F4" s="10"/>
      <c r="G4" s="11" t="s">
        <v>10</v>
      </c>
      <c r="H4" s="7"/>
      <c r="I4" s="6"/>
    </row>
    <row r="5" spans="1:9" ht="9" customHeight="1">
      <c r="A5" s="13"/>
      <c r="B5" s="7"/>
      <c r="C5" s="7"/>
      <c r="D5" s="151"/>
      <c r="E5" s="7"/>
      <c r="F5" s="7"/>
      <c r="G5" s="8"/>
      <c r="H5" s="7"/>
      <c r="I5" s="14"/>
    </row>
    <row r="6" spans="1:9" s="18" customFormat="1" ht="18.75" customHeight="1">
      <c r="A6" s="15" t="s">
        <v>2</v>
      </c>
      <c r="B6" s="16" t="s">
        <v>3</v>
      </c>
      <c r="C6" s="16" t="s">
        <v>4</v>
      </c>
      <c r="D6" s="152" t="s">
        <v>109</v>
      </c>
      <c r="E6" s="16" t="s">
        <v>5</v>
      </c>
      <c r="F6" s="16" t="s">
        <v>6</v>
      </c>
      <c r="G6" s="16" t="s">
        <v>7</v>
      </c>
      <c r="H6" s="16" t="s">
        <v>8</v>
      </c>
      <c r="I6" s="17" t="s">
        <v>9</v>
      </c>
    </row>
    <row r="7" spans="1:9" ht="9" customHeight="1">
      <c r="A7" s="19">
        <v>1</v>
      </c>
      <c r="B7" s="20">
        <v>2</v>
      </c>
      <c r="C7" s="20">
        <v>3</v>
      </c>
      <c r="D7" s="153"/>
      <c r="E7" s="20">
        <v>2</v>
      </c>
      <c r="F7" s="20">
        <v>3</v>
      </c>
      <c r="G7" s="20">
        <v>4</v>
      </c>
      <c r="H7" s="20">
        <v>5</v>
      </c>
      <c r="I7" s="21">
        <v>6</v>
      </c>
    </row>
    <row r="8" spans="1:9" ht="6" customHeight="1">
      <c r="A8" s="22"/>
      <c r="B8" s="23"/>
      <c r="C8" s="23"/>
      <c r="D8" s="154"/>
      <c r="E8" s="23"/>
      <c r="F8" s="23"/>
      <c r="G8" s="24"/>
      <c r="H8" s="23"/>
      <c r="I8" s="23"/>
    </row>
    <row r="9" spans="1:9" s="25" customFormat="1" ht="16.5" customHeight="1">
      <c r="A9" s="97"/>
      <c r="B9" s="98"/>
      <c r="C9" s="99"/>
      <c r="D9" s="155"/>
      <c r="E9" s="127" t="s">
        <v>100</v>
      </c>
      <c r="F9" s="98"/>
      <c r="G9" s="100"/>
      <c r="H9" s="101"/>
      <c r="I9" s="102"/>
    </row>
    <row r="10" spans="1:9" s="25" customFormat="1" ht="16.5" customHeight="1">
      <c r="A10" s="103" t="s">
        <v>22</v>
      </c>
      <c r="B10" s="104"/>
      <c r="C10" s="105"/>
      <c r="D10" s="156" t="s">
        <v>142</v>
      </c>
      <c r="E10" s="106" t="s">
        <v>101</v>
      </c>
      <c r="F10" s="104" t="s">
        <v>14</v>
      </c>
      <c r="G10" s="107">
        <v>1</v>
      </c>
      <c r="H10" s="108"/>
      <c r="I10" s="109">
        <f>G10*H10</f>
        <v>0</v>
      </c>
    </row>
    <row r="11" spans="1:9" s="25" customFormat="1" ht="16.5" customHeight="1">
      <c r="A11" s="103" t="s">
        <v>23</v>
      </c>
      <c r="B11" s="104"/>
      <c r="C11" s="105"/>
      <c r="D11" s="156" t="s">
        <v>129</v>
      </c>
      <c r="E11" s="106" t="s">
        <v>102</v>
      </c>
      <c r="F11" s="104" t="s">
        <v>14</v>
      </c>
      <c r="G11" s="107">
        <v>1</v>
      </c>
      <c r="H11" s="108"/>
      <c r="I11" s="109">
        <f>G11*H11</f>
        <v>0</v>
      </c>
    </row>
    <row r="12" spans="1:9" s="25" customFormat="1" ht="16.5" customHeight="1">
      <c r="A12" s="97" t="s">
        <v>24</v>
      </c>
      <c r="B12" s="104"/>
      <c r="C12" s="105"/>
      <c r="D12" s="156" t="s">
        <v>130</v>
      </c>
      <c r="E12" s="106" t="s">
        <v>103</v>
      </c>
      <c r="F12" s="104" t="s">
        <v>14</v>
      </c>
      <c r="G12" s="107">
        <v>1</v>
      </c>
      <c r="H12" s="108"/>
      <c r="I12" s="109">
        <f aca="true" t="shared" si="0" ref="I12:I18">G12*H12</f>
        <v>0</v>
      </c>
    </row>
    <row r="13" spans="1:9" s="25" customFormat="1" ht="16.5" customHeight="1">
      <c r="A13" s="97"/>
      <c r="B13" s="104"/>
      <c r="C13" s="105"/>
      <c r="D13" s="156"/>
      <c r="E13" s="106"/>
      <c r="F13" s="104"/>
      <c r="G13" s="107"/>
      <c r="H13" s="108"/>
      <c r="I13" s="109"/>
    </row>
    <row r="14" spans="1:9" s="25" customFormat="1" ht="16.5" customHeight="1">
      <c r="A14" s="103"/>
      <c r="B14" s="104"/>
      <c r="C14" s="105"/>
      <c r="D14" s="156" t="s">
        <v>143</v>
      </c>
      <c r="E14" s="110" t="s">
        <v>108</v>
      </c>
      <c r="F14" s="104"/>
      <c r="G14" s="107"/>
      <c r="H14" s="108"/>
      <c r="I14" s="109"/>
    </row>
    <row r="15" spans="1:9" s="25" customFormat="1" ht="16.5" customHeight="1">
      <c r="A15" s="103" t="s">
        <v>25</v>
      </c>
      <c r="B15" s="104"/>
      <c r="C15" s="105"/>
      <c r="D15" s="156" t="s">
        <v>131</v>
      </c>
      <c r="E15" s="106" t="s">
        <v>104</v>
      </c>
      <c r="F15" s="104" t="s">
        <v>14</v>
      </c>
      <c r="G15" s="107">
        <v>1</v>
      </c>
      <c r="H15" s="108"/>
      <c r="I15" s="109">
        <f t="shared" si="0"/>
        <v>0</v>
      </c>
    </row>
    <row r="16" spans="1:9" s="25" customFormat="1" ht="16.5" customHeight="1">
      <c r="A16" s="97" t="s">
        <v>26</v>
      </c>
      <c r="B16" s="104"/>
      <c r="C16" s="105"/>
      <c r="D16" s="156" t="s">
        <v>132</v>
      </c>
      <c r="E16" s="106" t="s">
        <v>105</v>
      </c>
      <c r="F16" s="104" t="s">
        <v>14</v>
      </c>
      <c r="G16" s="107">
        <v>1</v>
      </c>
      <c r="H16" s="108"/>
      <c r="I16" s="109">
        <f t="shared" si="0"/>
        <v>0</v>
      </c>
    </row>
    <row r="17" spans="1:9" s="25" customFormat="1" ht="16.5" customHeight="1">
      <c r="A17" s="103" t="s">
        <v>27</v>
      </c>
      <c r="B17" s="104"/>
      <c r="C17" s="105"/>
      <c r="D17" s="156" t="s">
        <v>133</v>
      </c>
      <c r="E17" s="106" t="s">
        <v>106</v>
      </c>
      <c r="F17" s="104" t="s">
        <v>11</v>
      </c>
      <c r="G17" s="107">
        <v>1</v>
      </c>
      <c r="H17" s="108"/>
      <c r="I17" s="109">
        <f t="shared" si="0"/>
        <v>0</v>
      </c>
    </row>
    <row r="18" spans="1:9" s="25" customFormat="1" ht="16.5" customHeight="1">
      <c r="A18" s="97" t="s">
        <v>28</v>
      </c>
      <c r="B18" s="104"/>
      <c r="C18" s="105"/>
      <c r="D18" s="156" t="s">
        <v>134</v>
      </c>
      <c r="E18" s="106" t="s">
        <v>114</v>
      </c>
      <c r="F18" s="104" t="s">
        <v>107</v>
      </c>
      <c r="G18" s="107">
        <v>0</v>
      </c>
      <c r="H18" s="108"/>
      <c r="I18" s="109">
        <f t="shared" si="0"/>
        <v>0</v>
      </c>
    </row>
    <row r="19" spans="1:9" s="25" customFormat="1" ht="16.5" customHeight="1">
      <c r="A19" s="97"/>
      <c r="B19" s="98"/>
      <c r="C19" s="99"/>
      <c r="D19" s="155"/>
      <c r="E19" s="106"/>
      <c r="F19" s="98"/>
      <c r="G19" s="100"/>
      <c r="H19" s="101"/>
      <c r="I19" s="102"/>
    </row>
    <row r="20" spans="1:9" s="25" customFormat="1" ht="16.5" customHeight="1">
      <c r="A20" s="97"/>
      <c r="B20" s="104"/>
      <c r="C20" s="105"/>
      <c r="D20" s="156" t="s">
        <v>141</v>
      </c>
      <c r="E20" s="110" t="s">
        <v>110</v>
      </c>
      <c r="F20" s="104"/>
      <c r="G20" s="107"/>
      <c r="H20" s="108"/>
      <c r="I20" s="109"/>
    </row>
    <row r="21" spans="1:9" s="25" customFormat="1" ht="16.5" customHeight="1">
      <c r="A21" s="103" t="s">
        <v>38</v>
      </c>
      <c r="B21" s="104"/>
      <c r="C21" s="105"/>
      <c r="D21" s="156" t="s">
        <v>135</v>
      </c>
      <c r="E21" s="106" t="s">
        <v>111</v>
      </c>
      <c r="F21" s="104" t="s">
        <v>11</v>
      </c>
      <c r="G21" s="107">
        <v>1</v>
      </c>
      <c r="H21" s="108"/>
      <c r="I21" s="109">
        <f>G21*H21</f>
        <v>0</v>
      </c>
    </row>
    <row r="22" spans="1:9" s="25" customFormat="1" ht="16.5" customHeight="1">
      <c r="A22" s="103" t="s">
        <v>29</v>
      </c>
      <c r="B22" s="104"/>
      <c r="C22" s="105"/>
      <c r="D22" s="156" t="s">
        <v>136</v>
      </c>
      <c r="E22" s="106" t="s">
        <v>112</v>
      </c>
      <c r="F22" s="104" t="s">
        <v>11</v>
      </c>
      <c r="G22" s="107">
        <v>1</v>
      </c>
      <c r="H22" s="108"/>
      <c r="I22" s="109">
        <f aca="true" t="shared" si="1" ref="I22:I27">G22*H22</f>
        <v>0</v>
      </c>
    </row>
    <row r="23" spans="1:9" s="25" customFormat="1" ht="16.5" customHeight="1">
      <c r="A23" s="103" t="s">
        <v>30</v>
      </c>
      <c r="B23" s="104"/>
      <c r="C23" s="105"/>
      <c r="D23" s="156" t="s">
        <v>137</v>
      </c>
      <c r="E23" s="106" t="s">
        <v>113</v>
      </c>
      <c r="F23" s="104" t="s">
        <v>11</v>
      </c>
      <c r="G23" s="107">
        <v>1</v>
      </c>
      <c r="H23" s="108"/>
      <c r="I23" s="109">
        <f t="shared" si="1"/>
        <v>0</v>
      </c>
    </row>
    <row r="24" spans="1:9" s="25" customFormat="1" ht="16.5" customHeight="1">
      <c r="A24" s="103" t="s">
        <v>31</v>
      </c>
      <c r="B24" s="104"/>
      <c r="C24" s="105"/>
      <c r="D24" s="156" t="s">
        <v>138</v>
      </c>
      <c r="E24" s="106" t="s">
        <v>115</v>
      </c>
      <c r="F24" s="104" t="s">
        <v>11</v>
      </c>
      <c r="G24" s="107">
        <v>6</v>
      </c>
      <c r="H24" s="108"/>
      <c r="I24" s="109">
        <f t="shared" si="1"/>
        <v>0</v>
      </c>
    </row>
    <row r="25" spans="1:9" s="25" customFormat="1" ht="16.5" customHeight="1">
      <c r="A25" s="103" t="s">
        <v>32</v>
      </c>
      <c r="B25" s="104"/>
      <c r="C25" s="105"/>
      <c r="D25" s="156" t="s">
        <v>154</v>
      </c>
      <c r="E25" s="106" t="s">
        <v>116</v>
      </c>
      <c r="F25" s="104" t="s">
        <v>14</v>
      </c>
      <c r="G25" s="107">
        <v>1</v>
      </c>
      <c r="H25" s="108"/>
      <c r="I25" s="109">
        <f t="shared" si="1"/>
        <v>0</v>
      </c>
    </row>
    <row r="26" spans="1:9" s="25" customFormat="1" ht="16.5" customHeight="1">
      <c r="A26" s="97" t="s">
        <v>33</v>
      </c>
      <c r="B26" s="104"/>
      <c r="C26" s="105"/>
      <c r="D26" s="156"/>
      <c r="E26" s="106" t="s">
        <v>259</v>
      </c>
      <c r="F26" s="104" t="s">
        <v>14</v>
      </c>
      <c r="G26" s="107">
        <v>1</v>
      </c>
      <c r="H26" s="108"/>
      <c r="I26" s="109">
        <f t="shared" si="1"/>
        <v>0</v>
      </c>
    </row>
    <row r="27" spans="1:9" s="25" customFormat="1" ht="16.5" customHeight="1">
      <c r="A27" s="103" t="s">
        <v>34</v>
      </c>
      <c r="B27" s="104"/>
      <c r="C27" s="105"/>
      <c r="D27" s="156"/>
      <c r="E27" s="106" t="s">
        <v>260</v>
      </c>
      <c r="F27" s="104" t="s">
        <v>14</v>
      </c>
      <c r="G27" s="107">
        <v>2</v>
      </c>
      <c r="H27" s="108"/>
      <c r="I27" s="109">
        <f t="shared" si="1"/>
        <v>0</v>
      </c>
    </row>
    <row r="28" spans="1:9" s="25" customFormat="1" ht="16.5" customHeight="1">
      <c r="A28" s="103" t="s">
        <v>35</v>
      </c>
      <c r="B28" s="104"/>
      <c r="C28" s="105"/>
      <c r="D28" s="156"/>
      <c r="E28" s="106" t="s">
        <v>261</v>
      </c>
      <c r="F28" s="104" t="s">
        <v>11</v>
      </c>
      <c r="G28" s="107">
        <v>1</v>
      </c>
      <c r="H28" s="108"/>
      <c r="I28" s="109">
        <f aca="true" t="shared" si="2" ref="I28:I38">G28*H28</f>
        <v>0</v>
      </c>
    </row>
    <row r="29" spans="1:9" s="25" customFormat="1" ht="16.5" customHeight="1">
      <c r="A29" s="97"/>
      <c r="B29" s="104"/>
      <c r="C29" s="105"/>
      <c r="D29" s="156"/>
      <c r="E29" s="106"/>
      <c r="F29" s="104"/>
      <c r="G29" s="107"/>
      <c r="H29" s="108"/>
      <c r="I29" s="109"/>
    </row>
    <row r="30" spans="1:9" s="25" customFormat="1" ht="16.5" customHeight="1">
      <c r="A30" s="97"/>
      <c r="B30" s="104"/>
      <c r="C30" s="105"/>
      <c r="D30" s="156"/>
      <c r="E30" s="106"/>
      <c r="F30" s="104"/>
      <c r="G30" s="107"/>
      <c r="H30" s="108"/>
      <c r="I30" s="109"/>
    </row>
    <row r="31" spans="1:9" s="25" customFormat="1" ht="16.5" customHeight="1">
      <c r="A31" s="103"/>
      <c r="B31" s="104"/>
      <c r="C31" s="105"/>
      <c r="D31" s="156"/>
      <c r="E31" s="127" t="s">
        <v>117</v>
      </c>
      <c r="F31" s="104"/>
      <c r="G31" s="107"/>
      <c r="H31" s="108"/>
      <c r="I31" s="109"/>
    </row>
    <row r="32" spans="1:9" s="25" customFormat="1" ht="16.5" customHeight="1">
      <c r="A32" s="97" t="s">
        <v>36</v>
      </c>
      <c r="B32" s="104"/>
      <c r="C32" s="105"/>
      <c r="D32" s="156" t="s">
        <v>140</v>
      </c>
      <c r="E32" s="106" t="s">
        <v>118</v>
      </c>
      <c r="F32" s="104" t="s">
        <v>11</v>
      </c>
      <c r="G32" s="107">
        <v>1</v>
      </c>
      <c r="H32" s="108"/>
      <c r="I32" s="109">
        <f>G32*H32</f>
        <v>0</v>
      </c>
    </row>
    <row r="33" spans="1:9" s="25" customFormat="1" ht="16.5" customHeight="1">
      <c r="A33" s="103" t="s">
        <v>37</v>
      </c>
      <c r="B33" s="104"/>
      <c r="C33" s="105"/>
      <c r="D33" s="156" t="s">
        <v>139</v>
      </c>
      <c r="E33" s="106" t="s">
        <v>119</v>
      </c>
      <c r="F33" s="104" t="s">
        <v>14</v>
      </c>
      <c r="G33" s="107">
        <v>1</v>
      </c>
      <c r="H33" s="108"/>
      <c r="I33" s="109">
        <f>G33*H33</f>
        <v>0</v>
      </c>
    </row>
    <row r="34" spans="1:9" s="25" customFormat="1" ht="16.5" customHeight="1">
      <c r="A34" s="103" t="s">
        <v>39</v>
      </c>
      <c r="B34" s="104"/>
      <c r="C34" s="105"/>
      <c r="D34" s="156" t="s">
        <v>144</v>
      </c>
      <c r="E34" s="106" t="s">
        <v>120</v>
      </c>
      <c r="F34" s="104" t="s">
        <v>14</v>
      </c>
      <c r="G34" s="107">
        <v>1</v>
      </c>
      <c r="H34" s="108"/>
      <c r="I34" s="109">
        <f>G34*H34</f>
        <v>0</v>
      </c>
    </row>
    <row r="35" spans="1:9" s="25" customFormat="1" ht="16.5" customHeight="1">
      <c r="A35" s="97" t="s">
        <v>40</v>
      </c>
      <c r="B35" s="104"/>
      <c r="C35" s="105"/>
      <c r="D35" s="156" t="s">
        <v>145</v>
      </c>
      <c r="E35" s="106" t="s">
        <v>262</v>
      </c>
      <c r="F35" s="104" t="s">
        <v>14</v>
      </c>
      <c r="G35" s="107">
        <v>1</v>
      </c>
      <c r="H35" s="108"/>
      <c r="I35" s="109">
        <f t="shared" si="2"/>
        <v>0</v>
      </c>
    </row>
    <row r="36" spans="1:9" s="25" customFormat="1" ht="16.5" customHeight="1">
      <c r="A36" s="103" t="s">
        <v>41</v>
      </c>
      <c r="B36" s="104"/>
      <c r="C36" s="105"/>
      <c r="D36" s="156" t="s">
        <v>146</v>
      </c>
      <c r="E36" s="106" t="s">
        <v>121</v>
      </c>
      <c r="F36" s="104" t="s">
        <v>14</v>
      </c>
      <c r="G36" s="107">
        <v>1</v>
      </c>
      <c r="H36" s="108"/>
      <c r="I36" s="109">
        <f t="shared" si="2"/>
        <v>0</v>
      </c>
    </row>
    <row r="37" spans="1:9" s="25" customFormat="1" ht="16.5" customHeight="1">
      <c r="A37" s="103" t="s">
        <v>42</v>
      </c>
      <c r="B37" s="104"/>
      <c r="C37" s="105"/>
      <c r="D37" s="156" t="s">
        <v>147</v>
      </c>
      <c r="E37" s="106" t="s">
        <v>122</v>
      </c>
      <c r="F37" s="104" t="s">
        <v>11</v>
      </c>
      <c r="G37" s="107">
        <v>2</v>
      </c>
      <c r="H37" s="108"/>
      <c r="I37" s="109">
        <f t="shared" si="2"/>
        <v>0</v>
      </c>
    </row>
    <row r="38" spans="1:9" s="25" customFormat="1" ht="16.5" customHeight="1">
      <c r="A38" s="103" t="s">
        <v>43</v>
      </c>
      <c r="B38" s="111"/>
      <c r="C38" s="112"/>
      <c r="D38" s="157" t="s">
        <v>148</v>
      </c>
      <c r="E38" s="106" t="s">
        <v>263</v>
      </c>
      <c r="F38" s="111" t="s">
        <v>11</v>
      </c>
      <c r="G38" s="113">
        <v>1</v>
      </c>
      <c r="H38" s="114"/>
      <c r="I38" s="115">
        <f t="shared" si="2"/>
        <v>0</v>
      </c>
    </row>
    <row r="39" spans="1:9" s="25" customFormat="1" ht="16.5" customHeight="1">
      <c r="A39" s="97"/>
      <c r="B39" s="104"/>
      <c r="C39" s="105"/>
      <c r="D39" s="156"/>
      <c r="E39" s="106"/>
      <c r="F39" s="104"/>
      <c r="G39" s="107"/>
      <c r="H39" s="108"/>
      <c r="I39" s="109"/>
    </row>
    <row r="40" spans="1:9" s="25" customFormat="1" ht="16.5" customHeight="1">
      <c r="A40" s="103"/>
      <c r="B40" s="104"/>
      <c r="C40" s="105"/>
      <c r="D40" s="156" t="s">
        <v>149</v>
      </c>
      <c r="E40" s="110" t="s">
        <v>126</v>
      </c>
      <c r="F40" s="104"/>
      <c r="G40" s="107"/>
      <c r="H40" s="108"/>
      <c r="I40" s="109"/>
    </row>
    <row r="41" spans="1:9" s="25" customFormat="1" ht="16.5" customHeight="1">
      <c r="A41" s="103" t="s">
        <v>44</v>
      </c>
      <c r="B41" s="104"/>
      <c r="C41" s="105"/>
      <c r="D41" s="156" t="s">
        <v>150</v>
      </c>
      <c r="E41" s="106" t="s">
        <v>123</v>
      </c>
      <c r="F41" s="104" t="s">
        <v>14</v>
      </c>
      <c r="G41" s="107">
        <v>1</v>
      </c>
      <c r="H41" s="108"/>
      <c r="I41" s="109">
        <f aca="true" t="shared" si="3" ref="I41:I52">G41*H41</f>
        <v>0</v>
      </c>
    </row>
    <row r="42" spans="1:9" s="25" customFormat="1" ht="16.5" customHeight="1">
      <c r="A42" s="97" t="s">
        <v>45</v>
      </c>
      <c r="B42" s="104"/>
      <c r="C42" s="105"/>
      <c r="D42" s="156" t="s">
        <v>151</v>
      </c>
      <c r="E42" s="106" t="s">
        <v>264</v>
      </c>
      <c r="F42" s="104" t="s">
        <v>14</v>
      </c>
      <c r="G42" s="107">
        <v>1</v>
      </c>
      <c r="H42" s="108"/>
      <c r="I42" s="109">
        <f t="shared" si="3"/>
        <v>0</v>
      </c>
    </row>
    <row r="43" spans="1:9" s="25" customFormat="1" ht="16.5" customHeight="1">
      <c r="A43" s="97" t="s">
        <v>46</v>
      </c>
      <c r="B43" s="104"/>
      <c r="C43" s="105"/>
      <c r="D43" s="156" t="s">
        <v>152</v>
      </c>
      <c r="E43" s="106" t="s">
        <v>265</v>
      </c>
      <c r="F43" s="104" t="s">
        <v>11</v>
      </c>
      <c r="G43" s="107">
        <v>3</v>
      </c>
      <c r="H43" s="108"/>
      <c r="I43" s="109">
        <f t="shared" si="3"/>
        <v>0</v>
      </c>
    </row>
    <row r="44" spans="1:9" s="25" customFormat="1" ht="16.5" customHeight="1">
      <c r="A44" s="97" t="s">
        <v>47</v>
      </c>
      <c r="B44" s="104"/>
      <c r="C44" s="105"/>
      <c r="D44" s="156"/>
      <c r="E44" s="106" t="s">
        <v>124</v>
      </c>
      <c r="F44" s="104" t="s">
        <v>14</v>
      </c>
      <c r="G44" s="107">
        <v>1</v>
      </c>
      <c r="H44" s="108"/>
      <c r="I44" s="109">
        <f t="shared" si="3"/>
        <v>0</v>
      </c>
    </row>
    <row r="45" spans="1:9" s="25" customFormat="1" ht="16.5" customHeight="1">
      <c r="A45" s="97"/>
      <c r="B45" s="104"/>
      <c r="C45" s="105"/>
      <c r="D45" s="156"/>
      <c r="E45" s="106"/>
      <c r="F45" s="104"/>
      <c r="G45" s="107"/>
      <c r="H45" s="108"/>
      <c r="I45" s="109"/>
    </row>
    <row r="46" spans="1:9" s="25" customFormat="1" ht="16.5" customHeight="1">
      <c r="A46" s="97"/>
      <c r="B46" s="104"/>
      <c r="C46" s="105"/>
      <c r="D46" s="156"/>
      <c r="E46" s="110" t="s">
        <v>125</v>
      </c>
      <c r="F46" s="104"/>
      <c r="G46" s="107"/>
      <c r="H46" s="108"/>
      <c r="I46" s="109"/>
    </row>
    <row r="47" spans="1:9" s="25" customFormat="1" ht="16.5" customHeight="1">
      <c r="A47" s="97" t="s">
        <v>48</v>
      </c>
      <c r="B47" s="104"/>
      <c r="C47" s="105"/>
      <c r="D47" s="156" t="s">
        <v>128</v>
      </c>
      <c r="E47" s="106" t="s">
        <v>266</v>
      </c>
      <c r="F47" s="104" t="s">
        <v>11</v>
      </c>
      <c r="G47" s="107">
        <v>1</v>
      </c>
      <c r="H47" s="108"/>
      <c r="I47" s="109">
        <f t="shared" si="3"/>
        <v>0</v>
      </c>
    </row>
    <row r="48" spans="1:9" s="25" customFormat="1" ht="16.5" customHeight="1">
      <c r="A48" s="103" t="s">
        <v>49</v>
      </c>
      <c r="B48" s="104"/>
      <c r="C48" s="105"/>
      <c r="D48" s="156" t="s">
        <v>127</v>
      </c>
      <c r="E48" s="106" t="s">
        <v>267</v>
      </c>
      <c r="F48" s="104" t="s">
        <v>14</v>
      </c>
      <c r="G48" s="100">
        <v>1</v>
      </c>
      <c r="H48" s="108"/>
      <c r="I48" s="109">
        <f t="shared" si="3"/>
        <v>0</v>
      </c>
    </row>
    <row r="49" spans="1:9" s="25" customFormat="1" ht="16.5" customHeight="1">
      <c r="A49" s="103" t="s">
        <v>50</v>
      </c>
      <c r="B49" s="104"/>
      <c r="C49" s="105"/>
      <c r="D49" s="156"/>
      <c r="E49" s="106" t="s">
        <v>153</v>
      </c>
      <c r="F49" s="104" t="s">
        <v>11</v>
      </c>
      <c r="G49" s="107">
        <v>5</v>
      </c>
      <c r="H49" s="108"/>
      <c r="I49" s="115">
        <f t="shared" si="3"/>
        <v>0</v>
      </c>
    </row>
    <row r="50" spans="1:9" s="25" customFormat="1" ht="16.5" customHeight="1">
      <c r="A50" s="97" t="s">
        <v>51</v>
      </c>
      <c r="B50" s="104"/>
      <c r="C50" s="105"/>
      <c r="D50" s="156"/>
      <c r="E50" s="106" t="s">
        <v>155</v>
      </c>
      <c r="F50" s="104" t="s">
        <v>11</v>
      </c>
      <c r="G50" s="107">
        <v>3</v>
      </c>
      <c r="H50" s="108"/>
      <c r="I50" s="109">
        <f t="shared" si="3"/>
        <v>0</v>
      </c>
    </row>
    <row r="51" spans="1:9" s="26" customFormat="1" ht="16.5" customHeight="1">
      <c r="A51" s="103" t="s">
        <v>52</v>
      </c>
      <c r="B51" s="111"/>
      <c r="C51" s="112"/>
      <c r="D51" s="157"/>
      <c r="E51" s="106" t="s">
        <v>156</v>
      </c>
      <c r="F51" s="111" t="s">
        <v>11</v>
      </c>
      <c r="G51" s="113">
        <v>3</v>
      </c>
      <c r="H51" s="114"/>
      <c r="I51" s="115">
        <f t="shared" si="3"/>
        <v>0</v>
      </c>
    </row>
    <row r="52" spans="1:9" s="25" customFormat="1" ht="16.5" customHeight="1">
      <c r="A52" s="103" t="s">
        <v>53</v>
      </c>
      <c r="B52" s="104"/>
      <c r="C52" s="105"/>
      <c r="D52" s="156"/>
      <c r="E52" s="106" t="s">
        <v>157</v>
      </c>
      <c r="F52" s="104" t="s">
        <v>11</v>
      </c>
      <c r="G52" s="107">
        <v>3</v>
      </c>
      <c r="H52" s="108"/>
      <c r="I52" s="109">
        <f t="shared" si="3"/>
        <v>0</v>
      </c>
    </row>
    <row r="53" spans="1:9" s="25" customFormat="1" ht="16.5" customHeight="1">
      <c r="A53" s="97" t="s">
        <v>54</v>
      </c>
      <c r="B53" s="104"/>
      <c r="C53" s="105"/>
      <c r="D53" s="156"/>
      <c r="E53" s="106" t="s">
        <v>158</v>
      </c>
      <c r="F53" s="104" t="s">
        <v>11</v>
      </c>
      <c r="G53" s="107">
        <v>1</v>
      </c>
      <c r="H53" s="108"/>
      <c r="I53" s="109">
        <f aca="true" t="shared" si="4" ref="I53:I58">G53*H53</f>
        <v>0</v>
      </c>
    </row>
    <row r="54" spans="1:9" s="25" customFormat="1" ht="16.5" customHeight="1">
      <c r="A54" s="103" t="s">
        <v>55</v>
      </c>
      <c r="B54" s="111"/>
      <c r="C54" s="112"/>
      <c r="D54" s="157"/>
      <c r="E54" s="106" t="s">
        <v>268</v>
      </c>
      <c r="F54" s="111" t="s">
        <v>11</v>
      </c>
      <c r="G54" s="113">
        <v>2</v>
      </c>
      <c r="H54" s="114"/>
      <c r="I54" s="109">
        <f t="shared" si="4"/>
        <v>0</v>
      </c>
    </row>
    <row r="55" spans="1:9" s="25" customFormat="1" ht="16.5" customHeight="1">
      <c r="A55" s="103"/>
      <c r="B55" s="104"/>
      <c r="C55" s="105"/>
      <c r="D55" s="156"/>
      <c r="E55" s="106"/>
      <c r="F55" s="104"/>
      <c r="G55" s="107"/>
      <c r="H55" s="108"/>
      <c r="I55" s="109"/>
    </row>
    <row r="56" spans="1:9" s="25" customFormat="1" ht="16.5" customHeight="1">
      <c r="A56" s="97"/>
      <c r="B56" s="104"/>
      <c r="C56" s="105"/>
      <c r="D56" s="156"/>
      <c r="E56" s="110" t="s">
        <v>159</v>
      </c>
      <c r="F56" s="104"/>
      <c r="G56" s="107"/>
      <c r="H56" s="108"/>
      <c r="I56" s="115"/>
    </row>
    <row r="57" spans="1:9" s="25" customFormat="1" ht="16.5" customHeight="1">
      <c r="A57" s="97" t="s">
        <v>56</v>
      </c>
      <c r="B57" s="104"/>
      <c r="C57" s="105"/>
      <c r="D57" s="156"/>
      <c r="E57" s="106" t="s">
        <v>160</v>
      </c>
      <c r="F57" s="104" t="s">
        <v>14</v>
      </c>
      <c r="G57" s="107">
        <v>1</v>
      </c>
      <c r="H57" s="108"/>
      <c r="I57" s="109">
        <f t="shared" si="4"/>
        <v>0</v>
      </c>
    </row>
    <row r="58" spans="1:9" s="25" customFormat="1" ht="16.5" customHeight="1">
      <c r="A58" s="103" t="s">
        <v>57</v>
      </c>
      <c r="B58" s="104"/>
      <c r="C58" s="105"/>
      <c r="D58" s="156"/>
      <c r="E58" s="106" t="s">
        <v>161</v>
      </c>
      <c r="F58" s="104" t="s">
        <v>14</v>
      </c>
      <c r="G58" s="100">
        <v>1</v>
      </c>
      <c r="H58" s="108"/>
      <c r="I58" s="109">
        <f t="shared" si="4"/>
        <v>0</v>
      </c>
    </row>
    <row r="59" spans="1:9" s="25" customFormat="1" ht="16.5" customHeight="1">
      <c r="A59" s="103"/>
      <c r="B59" s="104"/>
      <c r="C59" s="105"/>
      <c r="D59" s="156"/>
      <c r="E59" s="106"/>
      <c r="F59" s="104"/>
      <c r="G59" s="107"/>
      <c r="H59" s="108"/>
      <c r="I59" s="109"/>
    </row>
    <row r="60" spans="1:9" s="25" customFormat="1" ht="16.5" customHeight="1">
      <c r="A60" s="103"/>
      <c r="B60" s="104"/>
      <c r="C60" s="105"/>
      <c r="D60" s="156"/>
      <c r="E60" s="110" t="s">
        <v>162</v>
      </c>
      <c r="F60" s="104"/>
      <c r="G60" s="107"/>
      <c r="H60" s="108"/>
      <c r="I60" s="109"/>
    </row>
    <row r="61" spans="1:9" s="25" customFormat="1" ht="16.5" customHeight="1">
      <c r="A61" s="97" t="s">
        <v>58</v>
      </c>
      <c r="B61" s="104"/>
      <c r="C61" s="105"/>
      <c r="D61" s="156"/>
      <c r="E61" s="106" t="s">
        <v>163</v>
      </c>
      <c r="F61" s="104" t="s">
        <v>12</v>
      </c>
      <c r="G61" s="107">
        <v>100</v>
      </c>
      <c r="H61" s="108"/>
      <c r="I61" s="109">
        <f aca="true" t="shared" si="5" ref="I61:I67">G61*H61</f>
        <v>0</v>
      </c>
    </row>
    <row r="62" spans="1:9" s="25" customFormat="1" ht="16.5" customHeight="1">
      <c r="A62" s="97" t="s">
        <v>59</v>
      </c>
      <c r="B62" s="104"/>
      <c r="C62" s="105"/>
      <c r="D62" s="156"/>
      <c r="E62" s="106" t="s">
        <v>164</v>
      </c>
      <c r="F62" s="104" t="s">
        <v>12</v>
      </c>
      <c r="G62" s="107">
        <v>30</v>
      </c>
      <c r="H62" s="108"/>
      <c r="I62" s="109">
        <f t="shared" si="5"/>
        <v>0</v>
      </c>
    </row>
    <row r="63" spans="1:9" s="25" customFormat="1" ht="16.5" customHeight="1">
      <c r="A63" s="97" t="s">
        <v>60</v>
      </c>
      <c r="B63" s="104"/>
      <c r="C63" s="105"/>
      <c r="D63" s="156"/>
      <c r="E63" s="118" t="s">
        <v>269</v>
      </c>
      <c r="F63" s="104" t="s">
        <v>12</v>
      </c>
      <c r="G63" s="107">
        <v>115</v>
      </c>
      <c r="H63" s="108"/>
      <c r="I63" s="109">
        <f t="shared" si="5"/>
        <v>0</v>
      </c>
    </row>
    <row r="64" spans="1:9" s="25" customFormat="1" ht="16.5" customHeight="1">
      <c r="A64" s="103" t="s">
        <v>61</v>
      </c>
      <c r="B64" s="104"/>
      <c r="C64" s="105"/>
      <c r="D64" s="156"/>
      <c r="E64" s="106" t="s">
        <v>165</v>
      </c>
      <c r="F64" s="104" t="s">
        <v>13</v>
      </c>
      <c r="G64" s="107">
        <v>110</v>
      </c>
      <c r="H64" s="108"/>
      <c r="I64" s="109">
        <f t="shared" si="5"/>
        <v>0</v>
      </c>
    </row>
    <row r="65" spans="1:9" s="25" customFormat="1" ht="16.5" customHeight="1">
      <c r="A65" s="103" t="s">
        <v>62</v>
      </c>
      <c r="B65" s="104"/>
      <c r="C65" s="105"/>
      <c r="D65" s="156"/>
      <c r="E65" s="106" t="s">
        <v>166</v>
      </c>
      <c r="F65" s="104" t="s">
        <v>74</v>
      </c>
      <c r="G65" s="107">
        <v>140</v>
      </c>
      <c r="H65" s="108"/>
      <c r="I65" s="109">
        <f t="shared" si="5"/>
        <v>0</v>
      </c>
    </row>
    <row r="66" spans="1:9" s="25" customFormat="1" ht="16.5" customHeight="1">
      <c r="A66" s="97" t="s">
        <v>63</v>
      </c>
      <c r="B66" s="104"/>
      <c r="C66" s="105"/>
      <c r="D66" s="156"/>
      <c r="E66" s="106" t="s">
        <v>167</v>
      </c>
      <c r="F66" s="104" t="s">
        <v>13</v>
      </c>
      <c r="G66" s="107">
        <v>24</v>
      </c>
      <c r="H66" s="108"/>
      <c r="I66" s="109">
        <f t="shared" si="5"/>
        <v>0</v>
      </c>
    </row>
    <row r="67" spans="1:9" s="25" customFormat="1" ht="16.5" customHeight="1">
      <c r="A67" s="103" t="s">
        <v>64</v>
      </c>
      <c r="B67" s="104"/>
      <c r="C67" s="105"/>
      <c r="D67" s="156"/>
      <c r="E67" s="106" t="s">
        <v>168</v>
      </c>
      <c r="F67" s="104" t="s">
        <v>14</v>
      </c>
      <c r="G67" s="107">
        <v>1</v>
      </c>
      <c r="H67" s="108"/>
      <c r="I67" s="109">
        <f t="shared" si="5"/>
        <v>0</v>
      </c>
    </row>
    <row r="68" spans="1:9" s="25" customFormat="1" ht="16.5" customHeight="1">
      <c r="A68" s="97"/>
      <c r="B68" s="104"/>
      <c r="C68" s="105"/>
      <c r="D68" s="156"/>
      <c r="E68" s="106"/>
      <c r="F68" s="104"/>
      <c r="G68" s="107"/>
      <c r="H68" s="108"/>
      <c r="I68" s="109"/>
    </row>
    <row r="69" spans="1:9" s="25" customFormat="1" ht="16.5" customHeight="1">
      <c r="A69" s="97"/>
      <c r="B69" s="104"/>
      <c r="C69" s="105"/>
      <c r="D69" s="156"/>
      <c r="E69" s="128" t="s">
        <v>169</v>
      </c>
      <c r="F69" s="104"/>
      <c r="G69" s="107"/>
      <c r="H69" s="108"/>
      <c r="I69" s="109"/>
    </row>
    <row r="70" spans="1:9" s="25" customFormat="1" ht="16.5" customHeight="1">
      <c r="A70" s="97" t="s">
        <v>65</v>
      </c>
      <c r="B70" s="104"/>
      <c r="C70" s="105"/>
      <c r="D70" s="156"/>
      <c r="E70" s="106" t="s">
        <v>170</v>
      </c>
      <c r="F70" s="104" t="s">
        <v>14</v>
      </c>
      <c r="G70" s="107">
        <v>1</v>
      </c>
      <c r="H70" s="108"/>
      <c r="I70" s="109">
        <f aca="true" t="shared" si="6" ref="I70:I76">G70*H70</f>
        <v>0</v>
      </c>
    </row>
    <row r="71" spans="1:9" s="25" customFormat="1" ht="16.5" customHeight="1">
      <c r="A71" s="97" t="s">
        <v>66</v>
      </c>
      <c r="B71" s="104"/>
      <c r="C71" s="105"/>
      <c r="D71" s="156"/>
      <c r="E71" s="106" t="s">
        <v>171</v>
      </c>
      <c r="F71" s="104" t="s">
        <v>14</v>
      </c>
      <c r="G71" s="107">
        <v>1</v>
      </c>
      <c r="H71" s="108"/>
      <c r="I71" s="109">
        <f t="shared" si="6"/>
        <v>0</v>
      </c>
    </row>
    <row r="72" spans="1:9" s="25" customFormat="1" ht="16.5" customHeight="1">
      <c r="A72" s="97" t="s">
        <v>67</v>
      </c>
      <c r="B72" s="104"/>
      <c r="C72" s="105"/>
      <c r="D72" s="156"/>
      <c r="E72" s="106" t="s">
        <v>172</v>
      </c>
      <c r="F72" s="104" t="s">
        <v>14</v>
      </c>
      <c r="G72" s="107">
        <v>1</v>
      </c>
      <c r="H72" s="108"/>
      <c r="I72" s="109">
        <f t="shared" si="6"/>
        <v>0</v>
      </c>
    </row>
    <row r="73" spans="1:9" s="25" customFormat="1" ht="16.5" customHeight="1">
      <c r="A73" s="97" t="s">
        <v>68</v>
      </c>
      <c r="B73" s="104"/>
      <c r="C73" s="105"/>
      <c r="D73" s="156"/>
      <c r="E73" s="106" t="s">
        <v>173</v>
      </c>
      <c r="F73" s="104" t="s">
        <v>14</v>
      </c>
      <c r="G73" s="107">
        <v>1</v>
      </c>
      <c r="H73" s="108"/>
      <c r="I73" s="109">
        <f t="shared" si="6"/>
        <v>0</v>
      </c>
    </row>
    <row r="74" spans="1:9" s="25" customFormat="1" ht="16.5" customHeight="1">
      <c r="A74" s="97" t="s">
        <v>69</v>
      </c>
      <c r="B74" s="104"/>
      <c r="C74" s="105"/>
      <c r="D74" s="156"/>
      <c r="E74" s="106" t="s">
        <v>174</v>
      </c>
      <c r="F74" s="104" t="s">
        <v>14</v>
      </c>
      <c r="G74" s="107">
        <v>1</v>
      </c>
      <c r="H74" s="108"/>
      <c r="I74" s="109">
        <f t="shared" si="6"/>
        <v>0</v>
      </c>
    </row>
    <row r="75" spans="1:9" s="25" customFormat="1" ht="16.5" customHeight="1">
      <c r="A75" s="103" t="s">
        <v>70</v>
      </c>
      <c r="B75" s="104"/>
      <c r="C75" s="105"/>
      <c r="D75" s="156"/>
      <c r="E75" s="106" t="s">
        <v>175</v>
      </c>
      <c r="F75" s="104" t="s">
        <v>14</v>
      </c>
      <c r="G75" s="107">
        <v>1</v>
      </c>
      <c r="H75" s="108"/>
      <c r="I75" s="109">
        <f t="shared" si="6"/>
        <v>0</v>
      </c>
    </row>
    <row r="76" spans="1:9" s="25" customFormat="1" ht="16.5" customHeight="1">
      <c r="A76" s="103" t="s">
        <v>71</v>
      </c>
      <c r="B76" s="104"/>
      <c r="C76" s="105"/>
      <c r="D76" s="156"/>
      <c r="E76" s="106" t="s">
        <v>176</v>
      </c>
      <c r="F76" s="104" t="s">
        <v>14</v>
      </c>
      <c r="G76" s="107">
        <v>1</v>
      </c>
      <c r="H76" s="108"/>
      <c r="I76" s="109">
        <f t="shared" si="6"/>
        <v>0</v>
      </c>
    </row>
    <row r="77" spans="1:9" s="25" customFormat="1" ht="16.5" customHeight="1">
      <c r="A77" s="97" t="s">
        <v>72</v>
      </c>
      <c r="B77" s="116"/>
      <c r="C77" s="117"/>
      <c r="D77" s="158"/>
      <c r="E77" s="118" t="s">
        <v>177</v>
      </c>
      <c r="F77" s="116" t="s">
        <v>14</v>
      </c>
      <c r="G77" s="107">
        <v>1</v>
      </c>
      <c r="H77" s="119"/>
      <c r="I77" s="109">
        <f>G77*H77</f>
        <v>0</v>
      </c>
    </row>
    <row r="78" spans="1:9" s="25" customFormat="1" ht="16.5" customHeight="1">
      <c r="A78" s="103" t="s">
        <v>73</v>
      </c>
      <c r="B78" s="116"/>
      <c r="C78" s="117"/>
      <c r="D78" s="158"/>
      <c r="E78" s="118" t="s">
        <v>178</v>
      </c>
      <c r="F78" s="116" t="s">
        <v>14</v>
      </c>
      <c r="G78" s="107">
        <v>1</v>
      </c>
      <c r="H78" s="119"/>
      <c r="I78" s="109">
        <f>G78*H78</f>
        <v>0</v>
      </c>
    </row>
    <row r="79" spans="1:9" s="25" customFormat="1" ht="16.5" customHeight="1">
      <c r="A79" s="103"/>
      <c r="B79" s="116"/>
      <c r="C79" s="117"/>
      <c r="D79" s="158"/>
      <c r="E79" s="118"/>
      <c r="F79" s="116"/>
      <c r="G79" s="107"/>
      <c r="H79" s="119"/>
      <c r="I79" s="109"/>
    </row>
    <row r="80" spans="1:9" s="25" customFormat="1" ht="16.5" customHeight="1">
      <c r="A80" s="97"/>
      <c r="B80" s="116"/>
      <c r="C80" s="117"/>
      <c r="D80" s="158"/>
      <c r="E80" s="118"/>
      <c r="F80" s="116"/>
      <c r="G80" s="107"/>
      <c r="H80" s="119"/>
      <c r="I80" s="109"/>
    </row>
    <row r="81" spans="1:9" s="25" customFormat="1" ht="16.5" customHeight="1">
      <c r="A81" s="103"/>
      <c r="B81" s="116"/>
      <c r="C81" s="117"/>
      <c r="D81" s="158"/>
      <c r="E81" s="121"/>
      <c r="F81" s="116"/>
      <c r="G81" s="107"/>
      <c r="H81" s="119"/>
      <c r="I81" s="120"/>
    </row>
    <row r="82" spans="1:9" s="18" customFormat="1" ht="16.5" customHeight="1">
      <c r="A82" s="129"/>
      <c r="B82" s="130"/>
      <c r="C82" s="131"/>
      <c r="D82" s="159"/>
      <c r="E82" s="132" t="s">
        <v>75</v>
      </c>
      <c r="F82" s="130"/>
      <c r="G82" s="133"/>
      <c r="H82" s="134"/>
      <c r="I82" s="135">
        <f>SUM(I9:I81)</f>
        <v>0</v>
      </c>
    </row>
    <row r="83" spans="1:9" s="25" customFormat="1" ht="12.75" customHeight="1">
      <c r="A83" s="33"/>
      <c r="B83" s="34"/>
      <c r="C83" s="35"/>
      <c r="D83" s="160"/>
      <c r="E83" s="36"/>
      <c r="F83" s="37"/>
      <c r="G83" s="38"/>
      <c r="H83" s="39"/>
      <c r="I83" s="32"/>
    </row>
    <row r="84" spans="1:9" s="25" customFormat="1" ht="12.75" customHeight="1">
      <c r="A84" s="33"/>
      <c r="B84" s="34"/>
      <c r="C84" s="35"/>
      <c r="D84" s="160"/>
      <c r="E84" s="36"/>
      <c r="F84" s="37"/>
      <c r="G84" s="38"/>
      <c r="H84" s="39"/>
      <c r="I84" s="32"/>
    </row>
    <row r="85" spans="1:9" s="25" customFormat="1" ht="12.75" customHeight="1">
      <c r="A85" s="27"/>
      <c r="B85" s="28"/>
      <c r="C85" s="29"/>
      <c r="D85" s="161"/>
      <c r="E85" s="30"/>
      <c r="F85" s="28"/>
      <c r="G85" s="40"/>
      <c r="H85" s="31"/>
      <c r="I85" s="32"/>
    </row>
    <row r="86" spans="1:9" s="48" customFormat="1" ht="84">
      <c r="A86" s="41"/>
      <c r="B86" s="42"/>
      <c r="C86" s="43"/>
      <c r="D86" s="162"/>
      <c r="E86" s="44" t="s">
        <v>179</v>
      </c>
      <c r="F86" s="42"/>
      <c r="G86" s="45"/>
      <c r="H86" s="46"/>
      <c r="I86" s="47"/>
    </row>
    <row r="87" spans="1:9" s="55" customFormat="1" ht="15" customHeight="1">
      <c r="A87" s="49"/>
      <c r="B87" s="50"/>
      <c r="C87" s="51"/>
      <c r="D87" s="163"/>
      <c r="E87" s="51" t="s">
        <v>180</v>
      </c>
      <c r="F87" s="50"/>
      <c r="G87" s="52"/>
      <c r="H87" s="53"/>
      <c r="I87" s="54"/>
    </row>
    <row r="88" spans="1:9" s="48" customFormat="1" ht="12.75" customHeight="1">
      <c r="A88" s="56"/>
      <c r="B88" s="57"/>
      <c r="C88" s="58"/>
      <c r="D88" s="164"/>
      <c r="E88" s="59"/>
      <c r="F88" s="57"/>
      <c r="G88" s="60"/>
      <c r="H88" s="61"/>
      <c r="I88" s="62"/>
    </row>
    <row r="89" spans="4:9" s="48" customFormat="1" ht="13.5">
      <c r="D89" s="165"/>
      <c r="G89" s="63"/>
      <c r="I89" s="64"/>
    </row>
  </sheetData>
  <sheetProtection/>
  <printOptions/>
  <pageMargins left="0.7875" right="0.7875" top="0.7875" bottom="1.2993055555555557" header="0.5118055555555556" footer="0.5118055555555556"/>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I52"/>
  <sheetViews>
    <sheetView tabSelected="1" zoomScalePageLayoutView="0" workbookViewId="0" topLeftCell="B13">
      <selection activeCell="F17" sqref="F17"/>
    </sheetView>
  </sheetViews>
  <sheetFormatPr defaultColWidth="9.140625" defaultRowHeight="12.75"/>
  <cols>
    <col min="1" max="1" width="8.8515625" style="122" customWidth="1"/>
    <col min="2" max="2" width="31.421875" style="122" customWidth="1"/>
    <col min="3" max="3" width="24.421875" style="123" customWidth="1"/>
    <col min="4" max="4" width="76.57421875" style="124" customWidth="1"/>
    <col min="5" max="5" width="18.421875" style="122" customWidth="1"/>
    <col min="6" max="6" width="20.00390625" style="125" customWidth="1"/>
    <col min="7" max="7" width="8.140625" style="122" customWidth="1"/>
    <col min="8" max="8" width="18.7109375" style="126" customWidth="1"/>
    <col min="9" max="9" width="19.7109375" style="122" customWidth="1"/>
    <col min="10" max="16384" width="9.140625" style="122" customWidth="1"/>
  </cols>
  <sheetData>
    <row r="1" ht="15">
      <c r="B1" s="67" t="s">
        <v>99</v>
      </c>
    </row>
    <row r="3" spans="1:9" ht="37.5" customHeight="1" thickBot="1">
      <c r="A3" s="167" t="s">
        <v>181</v>
      </c>
      <c r="B3" s="167" t="s">
        <v>182</v>
      </c>
      <c r="C3" s="168" t="s">
        <v>183</v>
      </c>
      <c r="D3" s="167" t="s">
        <v>184</v>
      </c>
      <c r="E3" s="167" t="s">
        <v>185</v>
      </c>
      <c r="F3" s="169" t="s">
        <v>186</v>
      </c>
      <c r="G3" s="167" t="s">
        <v>187</v>
      </c>
      <c r="H3" s="169" t="s">
        <v>188</v>
      </c>
      <c r="I3" s="170"/>
    </row>
    <row r="4" spans="1:8" s="174" customFormat="1" ht="13.5" thickBot="1">
      <c r="A4" s="171"/>
      <c r="B4" s="172"/>
      <c r="C4" s="173"/>
      <c r="D4" s="172"/>
      <c r="E4" s="172"/>
      <c r="F4" s="172"/>
      <c r="G4" s="172"/>
      <c r="H4" s="172"/>
    </row>
    <row r="5" spans="1:8" ht="13.5">
      <c r="A5" s="175"/>
      <c r="B5" s="176"/>
      <c r="C5" s="177"/>
      <c r="D5" s="176" t="s">
        <v>189</v>
      </c>
      <c r="E5" s="176"/>
      <c r="F5" s="178"/>
      <c r="G5" s="176"/>
      <c r="H5" s="176"/>
    </row>
    <row r="6" spans="1:8" ht="69">
      <c r="A6" s="179">
        <v>1</v>
      </c>
      <c r="B6" s="180" t="s">
        <v>190</v>
      </c>
      <c r="C6" s="181" t="s">
        <v>191</v>
      </c>
      <c r="D6" s="182" t="s">
        <v>192</v>
      </c>
      <c r="E6" s="183" t="s">
        <v>11</v>
      </c>
      <c r="F6" s="184"/>
      <c r="G6" s="183">
        <v>1</v>
      </c>
      <c r="H6" s="185">
        <f aca="true" t="shared" si="0" ref="H6:H29">F6*G6</f>
        <v>0</v>
      </c>
    </row>
    <row r="7" spans="1:8" ht="110.25">
      <c r="A7" s="179">
        <v>2</v>
      </c>
      <c r="B7" s="180" t="s">
        <v>190</v>
      </c>
      <c r="C7" s="181" t="s">
        <v>193</v>
      </c>
      <c r="D7" s="186" t="s">
        <v>194</v>
      </c>
      <c r="E7" s="183" t="s">
        <v>11</v>
      </c>
      <c r="F7" s="184"/>
      <c r="G7" s="187">
        <v>1</v>
      </c>
      <c r="H7" s="185">
        <f t="shared" si="0"/>
        <v>0</v>
      </c>
    </row>
    <row r="8" spans="1:8" ht="41.25">
      <c r="A8" s="179">
        <v>3</v>
      </c>
      <c r="B8" s="180" t="s">
        <v>190</v>
      </c>
      <c r="C8" s="181" t="s">
        <v>195</v>
      </c>
      <c r="D8" s="186" t="s">
        <v>196</v>
      </c>
      <c r="E8" s="183" t="s">
        <v>11</v>
      </c>
      <c r="F8" s="184"/>
      <c r="G8" s="183">
        <v>1</v>
      </c>
      <c r="H8" s="185">
        <f t="shared" si="0"/>
        <v>0</v>
      </c>
    </row>
    <row r="9" spans="1:8" ht="13.5">
      <c r="A9" s="179">
        <v>4</v>
      </c>
      <c r="B9" s="180" t="s">
        <v>190</v>
      </c>
      <c r="C9" s="181" t="s">
        <v>197</v>
      </c>
      <c r="D9" s="186" t="s">
        <v>198</v>
      </c>
      <c r="E9" s="183" t="s">
        <v>11</v>
      </c>
      <c r="F9" s="184"/>
      <c r="G9" s="183">
        <v>1</v>
      </c>
      <c r="H9" s="185">
        <f t="shared" si="0"/>
        <v>0</v>
      </c>
    </row>
    <row r="10" spans="1:8" ht="41.25">
      <c r="A10" s="179">
        <v>5</v>
      </c>
      <c r="B10" s="180" t="s">
        <v>190</v>
      </c>
      <c r="C10" s="181" t="s">
        <v>199</v>
      </c>
      <c r="D10" s="186" t="s">
        <v>200</v>
      </c>
      <c r="E10" s="183" t="s">
        <v>11</v>
      </c>
      <c r="F10" s="184"/>
      <c r="G10" s="183">
        <v>1</v>
      </c>
      <c r="H10" s="185">
        <f t="shared" si="0"/>
        <v>0</v>
      </c>
    </row>
    <row r="11" spans="1:8" ht="41.25">
      <c r="A11" s="179">
        <v>6</v>
      </c>
      <c r="B11" s="180" t="s">
        <v>190</v>
      </c>
      <c r="C11" s="181" t="s">
        <v>201</v>
      </c>
      <c r="D11" s="186" t="s">
        <v>202</v>
      </c>
      <c r="E11" s="183" t="s">
        <v>238</v>
      </c>
      <c r="F11" s="184"/>
      <c r="G11" s="183">
        <v>1</v>
      </c>
      <c r="H11" s="185">
        <f t="shared" si="0"/>
        <v>0</v>
      </c>
    </row>
    <row r="12" spans="1:8" ht="110.25">
      <c r="A12" s="179">
        <v>7</v>
      </c>
      <c r="B12" s="180" t="s">
        <v>203</v>
      </c>
      <c r="C12" s="181" t="s">
        <v>204</v>
      </c>
      <c r="D12" s="186" t="s">
        <v>194</v>
      </c>
      <c r="E12" s="183" t="s">
        <v>11</v>
      </c>
      <c r="F12" s="184"/>
      <c r="G12" s="187">
        <v>1</v>
      </c>
      <c r="H12" s="185">
        <f t="shared" si="0"/>
        <v>0</v>
      </c>
    </row>
    <row r="13" spans="1:8" ht="41.25">
      <c r="A13" s="179">
        <v>8</v>
      </c>
      <c r="B13" s="180" t="s">
        <v>203</v>
      </c>
      <c r="C13" s="181" t="s">
        <v>205</v>
      </c>
      <c r="D13" s="186" t="s">
        <v>206</v>
      </c>
      <c r="E13" s="183" t="s">
        <v>11</v>
      </c>
      <c r="F13" s="184"/>
      <c r="G13" s="183">
        <v>3</v>
      </c>
      <c r="H13" s="185">
        <f t="shared" si="0"/>
        <v>0</v>
      </c>
    </row>
    <row r="14" spans="1:8" ht="54.75">
      <c r="A14" s="179">
        <v>9</v>
      </c>
      <c r="B14" s="180" t="s">
        <v>203</v>
      </c>
      <c r="C14" s="181" t="s">
        <v>199</v>
      </c>
      <c r="D14" s="186" t="s">
        <v>207</v>
      </c>
      <c r="E14" s="183" t="s">
        <v>11</v>
      </c>
      <c r="F14" s="184"/>
      <c r="G14" s="183">
        <v>1</v>
      </c>
      <c r="H14" s="185">
        <f t="shared" si="0"/>
        <v>0</v>
      </c>
    </row>
    <row r="15" spans="1:8" ht="13.5">
      <c r="A15" s="179">
        <v>10</v>
      </c>
      <c r="B15" s="180" t="s">
        <v>203</v>
      </c>
      <c r="C15" s="181" t="s">
        <v>208</v>
      </c>
      <c r="D15" s="186" t="s">
        <v>209</v>
      </c>
      <c r="E15" s="183" t="s">
        <v>11</v>
      </c>
      <c r="F15" s="184"/>
      <c r="G15" s="183">
        <v>1</v>
      </c>
      <c r="H15" s="185">
        <f t="shared" si="0"/>
        <v>0</v>
      </c>
    </row>
    <row r="16" spans="1:8" ht="13.5">
      <c r="A16" s="179">
        <v>11</v>
      </c>
      <c r="B16" s="180" t="s">
        <v>210</v>
      </c>
      <c r="C16" s="181" t="s">
        <v>211</v>
      </c>
      <c r="D16" s="182" t="s">
        <v>212</v>
      </c>
      <c r="E16" s="183" t="s">
        <v>11</v>
      </c>
      <c r="F16" s="184"/>
      <c r="G16" s="183">
        <v>1</v>
      </c>
      <c r="H16" s="185">
        <f t="shared" si="0"/>
        <v>0</v>
      </c>
    </row>
    <row r="17" spans="1:8" ht="13.5">
      <c r="A17" s="179">
        <v>12</v>
      </c>
      <c r="B17" s="180" t="s">
        <v>213</v>
      </c>
      <c r="C17" s="181" t="s">
        <v>214</v>
      </c>
      <c r="D17" s="182" t="s">
        <v>212</v>
      </c>
      <c r="E17" s="183" t="s">
        <v>11</v>
      </c>
      <c r="F17" s="184"/>
      <c r="G17" s="183">
        <v>3</v>
      </c>
      <c r="H17" s="185">
        <f t="shared" si="0"/>
        <v>0</v>
      </c>
    </row>
    <row r="18" spans="1:8" ht="13.5">
      <c r="A18" s="175"/>
      <c r="B18" s="176"/>
      <c r="C18" s="177"/>
      <c r="D18" s="176" t="s">
        <v>215</v>
      </c>
      <c r="E18" s="176"/>
      <c r="F18" s="178"/>
      <c r="G18" s="176"/>
      <c r="H18" s="176"/>
    </row>
    <row r="19" spans="1:8" ht="69">
      <c r="A19" s="179">
        <v>13</v>
      </c>
      <c r="B19" s="180" t="s">
        <v>216</v>
      </c>
      <c r="C19" s="181" t="s">
        <v>191</v>
      </c>
      <c r="D19" s="182" t="s">
        <v>192</v>
      </c>
      <c r="E19" s="183" t="s">
        <v>11</v>
      </c>
      <c r="F19" s="184"/>
      <c r="G19" s="183">
        <v>1</v>
      </c>
      <c r="H19" s="185">
        <f t="shared" si="0"/>
        <v>0</v>
      </c>
    </row>
    <row r="20" spans="1:8" ht="110.25">
      <c r="A20" s="179">
        <v>14</v>
      </c>
      <c r="B20" s="180" t="s">
        <v>216</v>
      </c>
      <c r="C20" s="181" t="s">
        <v>193</v>
      </c>
      <c r="D20" s="186" t="s">
        <v>194</v>
      </c>
      <c r="E20" s="183" t="s">
        <v>11</v>
      </c>
      <c r="F20" s="184"/>
      <c r="G20" s="187">
        <v>1</v>
      </c>
      <c r="H20" s="185">
        <f t="shared" si="0"/>
        <v>0</v>
      </c>
    </row>
    <row r="21" spans="1:8" ht="41.25">
      <c r="A21" s="179">
        <v>15</v>
      </c>
      <c r="B21" s="180" t="s">
        <v>216</v>
      </c>
      <c r="C21" s="181" t="s">
        <v>195</v>
      </c>
      <c r="D21" s="186" t="s">
        <v>196</v>
      </c>
      <c r="E21" s="183" t="s">
        <v>11</v>
      </c>
      <c r="F21" s="184"/>
      <c r="G21" s="183">
        <v>1</v>
      </c>
      <c r="H21" s="185">
        <f t="shared" si="0"/>
        <v>0</v>
      </c>
    </row>
    <row r="22" spans="1:8" ht="13.5">
      <c r="A22" s="179">
        <v>16</v>
      </c>
      <c r="B22" s="180" t="s">
        <v>216</v>
      </c>
      <c r="C22" s="181" t="s">
        <v>197</v>
      </c>
      <c r="D22" s="186" t="s">
        <v>198</v>
      </c>
      <c r="E22" s="183" t="s">
        <v>11</v>
      </c>
      <c r="F22" s="184"/>
      <c r="G22" s="183">
        <v>1</v>
      </c>
      <c r="H22" s="185">
        <f t="shared" si="0"/>
        <v>0</v>
      </c>
    </row>
    <row r="23" spans="1:8" ht="27">
      <c r="A23" s="179">
        <v>17</v>
      </c>
      <c r="B23" s="180" t="s">
        <v>216</v>
      </c>
      <c r="C23" s="181" t="s">
        <v>217</v>
      </c>
      <c r="D23" s="186" t="s">
        <v>218</v>
      </c>
      <c r="E23" s="183" t="s">
        <v>11</v>
      </c>
      <c r="F23" s="184"/>
      <c r="G23" s="183">
        <v>1</v>
      </c>
      <c r="H23" s="185">
        <f t="shared" si="0"/>
        <v>0</v>
      </c>
    </row>
    <row r="24" spans="1:8" ht="13.5">
      <c r="A24" s="179">
        <v>18</v>
      </c>
      <c r="B24" s="180" t="s">
        <v>219</v>
      </c>
      <c r="C24" s="181" t="s">
        <v>220</v>
      </c>
      <c r="D24" s="182" t="s">
        <v>212</v>
      </c>
      <c r="E24" s="183" t="s">
        <v>11</v>
      </c>
      <c r="F24" s="184"/>
      <c r="G24" s="183">
        <v>3</v>
      </c>
      <c r="H24" s="185">
        <f t="shared" si="0"/>
        <v>0</v>
      </c>
    </row>
    <row r="25" spans="1:8" ht="110.25">
      <c r="A25" s="179">
        <v>19</v>
      </c>
      <c r="B25" s="180" t="s">
        <v>221</v>
      </c>
      <c r="C25" s="181" t="s">
        <v>222</v>
      </c>
      <c r="D25" s="186" t="s">
        <v>194</v>
      </c>
      <c r="E25" s="183" t="s">
        <v>11</v>
      </c>
      <c r="F25" s="184"/>
      <c r="G25" s="187">
        <v>1</v>
      </c>
      <c r="H25" s="185">
        <f t="shared" si="0"/>
        <v>0</v>
      </c>
    </row>
    <row r="26" spans="1:8" ht="41.25">
      <c r="A26" s="179">
        <v>20</v>
      </c>
      <c r="B26" s="180" t="s">
        <v>221</v>
      </c>
      <c r="C26" s="181" t="s">
        <v>223</v>
      </c>
      <c r="D26" s="186" t="s">
        <v>206</v>
      </c>
      <c r="E26" s="183" t="s">
        <v>11</v>
      </c>
      <c r="F26" s="184"/>
      <c r="G26" s="183">
        <v>3</v>
      </c>
      <c r="H26" s="185">
        <f t="shared" si="0"/>
        <v>0</v>
      </c>
    </row>
    <row r="27" spans="1:8" ht="41.25">
      <c r="A27" s="179">
        <v>21</v>
      </c>
      <c r="B27" s="180" t="s">
        <v>221</v>
      </c>
      <c r="C27" s="181" t="s">
        <v>199</v>
      </c>
      <c r="D27" s="186" t="s">
        <v>200</v>
      </c>
      <c r="E27" s="183" t="s">
        <v>11</v>
      </c>
      <c r="F27" s="184"/>
      <c r="G27" s="183">
        <v>1</v>
      </c>
      <c r="H27" s="185">
        <f t="shared" si="0"/>
        <v>0</v>
      </c>
    </row>
    <row r="28" spans="1:8" ht="13.5">
      <c r="A28" s="179">
        <v>22</v>
      </c>
      <c r="B28" s="180" t="s">
        <v>221</v>
      </c>
      <c r="C28" s="181" t="s">
        <v>208</v>
      </c>
      <c r="D28" s="186" t="s">
        <v>209</v>
      </c>
      <c r="E28" s="183" t="s">
        <v>11</v>
      </c>
      <c r="F28" s="184"/>
      <c r="G28" s="183">
        <v>1</v>
      </c>
      <c r="H28" s="185">
        <f t="shared" si="0"/>
        <v>0</v>
      </c>
    </row>
    <row r="29" spans="1:8" ht="69">
      <c r="A29" s="179">
        <v>23</v>
      </c>
      <c r="B29" s="180" t="s">
        <v>224</v>
      </c>
      <c r="C29" s="181" t="s">
        <v>225</v>
      </c>
      <c r="D29" s="186" t="s">
        <v>226</v>
      </c>
      <c r="E29" s="183" t="s">
        <v>11</v>
      </c>
      <c r="F29" s="184"/>
      <c r="G29" s="183">
        <v>2</v>
      </c>
      <c r="H29" s="185">
        <f t="shared" si="0"/>
        <v>0</v>
      </c>
    </row>
    <row r="30" spans="1:8" ht="13.5">
      <c r="A30" s="176"/>
      <c r="B30" s="176"/>
      <c r="C30" s="177"/>
      <c r="D30" s="176" t="s">
        <v>227</v>
      </c>
      <c r="E30" s="176"/>
      <c r="F30" s="178"/>
      <c r="G30" s="176"/>
      <c r="H30" s="176"/>
    </row>
    <row r="31" spans="1:8" ht="96">
      <c r="A31" s="179">
        <v>24</v>
      </c>
      <c r="B31" s="181" t="s">
        <v>228</v>
      </c>
      <c r="C31" s="181" t="s">
        <v>229</v>
      </c>
      <c r="D31" s="186" t="s">
        <v>230</v>
      </c>
      <c r="E31" s="183" t="s">
        <v>11</v>
      </c>
      <c r="F31" s="184"/>
      <c r="G31" s="183">
        <v>2</v>
      </c>
      <c r="H31" s="185">
        <f aca="true" t="shared" si="1" ref="H31:H43">F31*G31</f>
        <v>0</v>
      </c>
    </row>
    <row r="32" spans="1:8" ht="82.5">
      <c r="A32" s="179">
        <v>25</v>
      </c>
      <c r="B32" s="181" t="s">
        <v>228</v>
      </c>
      <c r="C32" s="181" t="s">
        <v>231</v>
      </c>
      <c r="D32" s="186" t="s">
        <v>232</v>
      </c>
      <c r="E32" s="183" t="s">
        <v>11</v>
      </c>
      <c r="F32" s="184"/>
      <c r="G32" s="183">
        <v>2</v>
      </c>
      <c r="H32" s="185">
        <f t="shared" si="1"/>
        <v>0</v>
      </c>
    </row>
    <row r="33" spans="1:8" ht="27">
      <c r="A33" s="179">
        <v>26</v>
      </c>
      <c r="B33" s="181" t="s">
        <v>228</v>
      </c>
      <c r="C33" s="181" t="s">
        <v>233</v>
      </c>
      <c r="D33" s="186" t="s">
        <v>234</v>
      </c>
      <c r="E33" s="183" t="s">
        <v>235</v>
      </c>
      <c r="F33" s="184"/>
      <c r="G33" s="183">
        <v>300</v>
      </c>
      <c r="H33" s="185">
        <f t="shared" si="1"/>
        <v>0</v>
      </c>
    </row>
    <row r="34" spans="1:8" ht="41.25">
      <c r="A34" s="179">
        <v>27</v>
      </c>
      <c r="B34" s="181" t="s">
        <v>228</v>
      </c>
      <c r="C34" s="181" t="s">
        <v>236</v>
      </c>
      <c r="D34" s="186" t="s">
        <v>237</v>
      </c>
      <c r="E34" s="183" t="s">
        <v>238</v>
      </c>
      <c r="F34" s="184"/>
      <c r="G34" s="183">
        <v>1</v>
      </c>
      <c r="H34" s="185">
        <f t="shared" si="1"/>
        <v>0</v>
      </c>
    </row>
    <row r="35" spans="1:8" ht="13.5">
      <c r="A35" s="176"/>
      <c r="B35" s="176"/>
      <c r="C35" s="177"/>
      <c r="D35" s="176" t="s">
        <v>239</v>
      </c>
      <c r="E35" s="176"/>
      <c r="F35" s="178"/>
      <c r="G35" s="176"/>
      <c r="H35" s="176"/>
    </row>
    <row r="36" spans="1:8" s="123" customFormat="1" ht="13.5">
      <c r="A36" s="188"/>
      <c r="B36" s="188"/>
      <c r="C36" s="189"/>
      <c r="D36" s="176" t="s">
        <v>240</v>
      </c>
      <c r="E36" s="190"/>
      <c r="F36" s="191"/>
      <c r="G36" s="190"/>
      <c r="H36" s="190"/>
    </row>
    <row r="37" spans="1:8" s="123" customFormat="1" ht="57">
      <c r="A37" s="179">
        <v>28</v>
      </c>
      <c r="B37" s="180" t="s">
        <v>241</v>
      </c>
      <c r="C37" s="186" t="s">
        <v>242</v>
      </c>
      <c r="D37" s="192" t="s">
        <v>243</v>
      </c>
      <c r="E37" s="193" t="s">
        <v>235</v>
      </c>
      <c r="F37" s="185"/>
      <c r="G37" s="194">
        <v>20</v>
      </c>
      <c r="H37" s="185">
        <f t="shared" si="1"/>
        <v>0</v>
      </c>
    </row>
    <row r="38" spans="1:8" s="123" customFormat="1" ht="30">
      <c r="A38" s="179">
        <v>29</v>
      </c>
      <c r="B38" s="180" t="s">
        <v>244</v>
      </c>
      <c r="C38" s="186" t="s">
        <v>245</v>
      </c>
      <c r="D38" s="186" t="s">
        <v>246</v>
      </c>
      <c r="E38" s="193" t="s">
        <v>235</v>
      </c>
      <c r="F38" s="185"/>
      <c r="G38" s="194">
        <v>50</v>
      </c>
      <c r="H38" s="185">
        <f t="shared" si="1"/>
        <v>0</v>
      </c>
    </row>
    <row r="39" spans="1:8" s="123" customFormat="1" ht="41.25">
      <c r="A39" s="179">
        <v>30</v>
      </c>
      <c r="B39" s="180" t="s">
        <v>247</v>
      </c>
      <c r="C39" s="186" t="s">
        <v>248</v>
      </c>
      <c r="D39" s="195" t="s">
        <v>249</v>
      </c>
      <c r="E39" s="194" t="s">
        <v>11</v>
      </c>
      <c r="F39" s="185"/>
      <c r="G39" s="194">
        <v>2</v>
      </c>
      <c r="H39" s="185">
        <f t="shared" si="1"/>
        <v>0</v>
      </c>
    </row>
    <row r="40" spans="1:8" s="123" customFormat="1" ht="27">
      <c r="A40" s="179">
        <v>31</v>
      </c>
      <c r="B40" s="180" t="s">
        <v>240</v>
      </c>
      <c r="C40" s="181" t="s">
        <v>236</v>
      </c>
      <c r="D40" s="181" t="s">
        <v>250</v>
      </c>
      <c r="E40" s="194" t="s">
        <v>238</v>
      </c>
      <c r="F40" s="185"/>
      <c r="G40" s="194">
        <v>1</v>
      </c>
      <c r="H40" s="185">
        <f t="shared" si="1"/>
        <v>0</v>
      </c>
    </row>
    <row r="41" spans="1:8" s="123" customFormat="1" ht="13.5">
      <c r="A41" s="188"/>
      <c r="B41" s="188"/>
      <c r="C41" s="189"/>
      <c r="D41" s="176" t="s">
        <v>251</v>
      </c>
      <c r="E41" s="190"/>
      <c r="F41" s="191"/>
      <c r="G41" s="190"/>
      <c r="H41" s="190"/>
    </row>
    <row r="42" spans="1:8" s="123" customFormat="1" ht="207">
      <c r="A42" s="179">
        <v>31</v>
      </c>
      <c r="B42" s="180" t="s">
        <v>252</v>
      </c>
      <c r="C42" s="181" t="s">
        <v>252</v>
      </c>
      <c r="D42" s="192" t="s">
        <v>253</v>
      </c>
      <c r="E42" s="196" t="s">
        <v>238</v>
      </c>
      <c r="F42" s="185"/>
      <c r="G42" s="194">
        <v>1</v>
      </c>
      <c r="H42" s="185">
        <f t="shared" si="1"/>
        <v>0</v>
      </c>
    </row>
    <row r="43" spans="1:8" s="123" customFormat="1" ht="54.75">
      <c r="A43" s="179">
        <v>32</v>
      </c>
      <c r="B43" s="197" t="s">
        <v>254</v>
      </c>
      <c r="C43" s="181" t="s">
        <v>255</v>
      </c>
      <c r="D43" s="192" t="s">
        <v>256</v>
      </c>
      <c r="E43" s="196" t="s">
        <v>238</v>
      </c>
      <c r="F43" s="185"/>
      <c r="G43" s="194">
        <v>1</v>
      </c>
      <c r="H43" s="185">
        <f t="shared" si="1"/>
        <v>0</v>
      </c>
    </row>
    <row r="44" spans="1:8" ht="13.5">
      <c r="A44" s="198"/>
      <c r="B44" s="176"/>
      <c r="C44" s="177"/>
      <c r="D44" s="176" t="s">
        <v>257</v>
      </c>
      <c r="E44" s="176"/>
      <c r="F44" s="178"/>
      <c r="G44" s="176"/>
      <c r="H44" s="178">
        <f>SUM(H6:H43)</f>
        <v>0</v>
      </c>
    </row>
    <row r="46" ht="12.75">
      <c r="D46" s="199"/>
    </row>
    <row r="52" ht="12.75">
      <c r="H52" s="126" t="s">
        <v>258</v>
      </c>
    </row>
  </sheetData>
  <sheetProtection/>
  <printOptions/>
  <pageMargins left="0.7" right="0.7" top="0.787401575" bottom="0.787401575" header="0.3" footer="0.3"/>
  <pageSetup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dimension ref="B3:F20"/>
  <sheetViews>
    <sheetView zoomScalePageLayoutView="0" workbookViewId="0" topLeftCell="A1">
      <selection activeCell="A1" sqref="A1"/>
    </sheetView>
  </sheetViews>
  <sheetFormatPr defaultColWidth="9.140625" defaultRowHeight="12.75"/>
  <cols>
    <col min="1" max="2" width="8.8515625" style="136" customWidth="1"/>
    <col min="3" max="3" width="46.8515625" style="136" customWidth="1"/>
    <col min="4" max="4" width="5.57421875" style="137" customWidth="1"/>
    <col min="5" max="5" width="12.7109375" style="136" customWidth="1"/>
    <col min="6" max="6" width="13.00390625" style="136" customWidth="1"/>
    <col min="7" max="16384" width="8.8515625" style="136" customWidth="1"/>
  </cols>
  <sheetData>
    <row r="3" spans="2:3" ht="18">
      <c r="B3" s="67" t="s">
        <v>99</v>
      </c>
      <c r="C3" s="138"/>
    </row>
    <row r="4" spans="2:3" ht="18">
      <c r="B4" s="138"/>
      <c r="C4" s="138"/>
    </row>
    <row r="5" spans="2:3" ht="18">
      <c r="B5" s="138"/>
      <c r="C5" s="138"/>
    </row>
    <row r="6" spans="2:3" ht="18" thickBot="1">
      <c r="B6" s="138"/>
      <c r="C6" s="138"/>
    </row>
    <row r="7" spans="2:6" ht="15">
      <c r="B7" s="139" t="s">
        <v>77</v>
      </c>
      <c r="C7" s="140" t="s">
        <v>78</v>
      </c>
      <c r="D7" s="141" t="s">
        <v>79</v>
      </c>
      <c r="E7" s="141" t="s">
        <v>80</v>
      </c>
      <c r="F7" s="142" t="s">
        <v>81</v>
      </c>
    </row>
    <row r="8" spans="2:6" ht="15">
      <c r="B8" s="143" t="s">
        <v>82</v>
      </c>
      <c r="C8" s="144" t="s">
        <v>83</v>
      </c>
      <c r="D8" s="145">
        <v>12</v>
      </c>
      <c r="E8" s="146"/>
      <c r="F8" s="147">
        <f aca="true" t="shared" si="0" ref="F8:F17">E8*D8</f>
        <v>0</v>
      </c>
    </row>
    <row r="9" spans="2:6" ht="15">
      <c r="B9" s="143" t="s">
        <v>84</v>
      </c>
      <c r="C9" s="144" t="s">
        <v>85</v>
      </c>
      <c r="D9" s="145">
        <v>6</v>
      </c>
      <c r="E9" s="146"/>
      <c r="F9" s="147">
        <f t="shared" si="0"/>
        <v>0</v>
      </c>
    </row>
    <row r="10" spans="2:6" ht="15">
      <c r="B10" s="143" t="s">
        <v>86</v>
      </c>
      <c r="C10" s="144" t="s">
        <v>87</v>
      </c>
      <c r="D10" s="145">
        <v>1</v>
      </c>
      <c r="E10" s="146"/>
      <c r="F10" s="147">
        <f t="shared" si="0"/>
        <v>0</v>
      </c>
    </row>
    <row r="11" spans="2:6" ht="15">
      <c r="B11" s="143" t="s">
        <v>88</v>
      </c>
      <c r="C11" s="144" t="s">
        <v>83</v>
      </c>
      <c r="D11" s="145">
        <v>2</v>
      </c>
      <c r="E11" s="146"/>
      <c r="F11" s="147">
        <f t="shared" si="0"/>
        <v>0</v>
      </c>
    </row>
    <row r="12" spans="2:6" ht="15">
      <c r="B12" s="143" t="s">
        <v>89</v>
      </c>
      <c r="C12" s="144" t="s">
        <v>90</v>
      </c>
      <c r="D12" s="145">
        <v>5</v>
      </c>
      <c r="E12" s="146"/>
      <c r="F12" s="147">
        <f t="shared" si="0"/>
        <v>0</v>
      </c>
    </row>
    <row r="13" spans="2:6" ht="15">
      <c r="B13" s="143" t="s">
        <v>91</v>
      </c>
      <c r="C13" s="144" t="s">
        <v>92</v>
      </c>
      <c r="D13" s="145">
        <v>5</v>
      </c>
      <c r="E13" s="146"/>
      <c r="F13" s="147">
        <f t="shared" si="0"/>
        <v>0</v>
      </c>
    </row>
    <row r="14" spans="2:6" ht="15">
      <c r="B14" s="143" t="s">
        <v>93</v>
      </c>
      <c r="C14" s="144" t="s">
        <v>94</v>
      </c>
      <c r="D14" s="145">
        <v>1</v>
      </c>
      <c r="E14" s="146"/>
      <c r="F14" s="147">
        <f t="shared" si="0"/>
        <v>0</v>
      </c>
    </row>
    <row r="15" spans="2:6" ht="15">
      <c r="B15" s="143"/>
      <c r="C15" s="144" t="s">
        <v>95</v>
      </c>
      <c r="D15" s="145">
        <v>3</v>
      </c>
      <c r="E15" s="146"/>
      <c r="F15" s="147">
        <f>E15*D15</f>
        <v>0</v>
      </c>
    </row>
    <row r="16" spans="2:6" ht="15">
      <c r="B16" s="143"/>
      <c r="C16" s="144" t="s">
        <v>97</v>
      </c>
      <c r="D16" s="145">
        <v>1</v>
      </c>
      <c r="E16" s="146"/>
      <c r="F16" s="147">
        <f>E16*D16</f>
        <v>0</v>
      </c>
    </row>
    <row r="17" spans="2:6" ht="15">
      <c r="B17" s="143"/>
      <c r="C17" s="144" t="s">
        <v>98</v>
      </c>
      <c r="D17" s="145">
        <v>1</v>
      </c>
      <c r="E17" s="146"/>
      <c r="F17" s="147">
        <f t="shared" si="0"/>
        <v>0</v>
      </c>
    </row>
    <row r="18" spans="2:6" ht="15">
      <c r="B18" s="200"/>
      <c r="C18" s="201"/>
      <c r="D18" s="201"/>
      <c r="E18" s="201"/>
      <c r="F18" s="202"/>
    </row>
    <row r="19" spans="2:6" ht="15">
      <c r="B19" s="203" t="s">
        <v>75</v>
      </c>
      <c r="C19" s="204"/>
      <c r="D19" s="204"/>
      <c r="E19" s="204"/>
      <c r="F19" s="148">
        <f>SUM(F8:F17)</f>
        <v>0</v>
      </c>
    </row>
    <row r="20" spans="2:6" ht="15.75" thickBot="1">
      <c r="B20" s="205" t="s">
        <v>96</v>
      </c>
      <c r="C20" s="206"/>
      <c r="D20" s="206"/>
      <c r="E20" s="206"/>
      <c r="F20" s="149">
        <f>F19*1.21</f>
        <v>0</v>
      </c>
    </row>
  </sheetData>
  <sheetProtection/>
  <mergeCells count="3">
    <mergeCell ref="B18:F18"/>
    <mergeCell ref="B19:E19"/>
    <mergeCell ref="B20:E20"/>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Dolínková</dc:creator>
  <cp:keywords/>
  <dc:description/>
  <cp:lastModifiedBy>david</cp:lastModifiedBy>
  <cp:lastPrinted>2022-03-23T08:38:16Z</cp:lastPrinted>
  <dcterms:created xsi:type="dcterms:W3CDTF">2009-12-11T11:15:13Z</dcterms:created>
  <dcterms:modified xsi:type="dcterms:W3CDTF">2022-08-08T08:56:55Z</dcterms:modified>
  <cp:category/>
  <cp:version/>
  <cp:contentType/>
  <cp:contentStatus/>
</cp:coreProperties>
</file>