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ozpočet" sheetId="2" r:id="rId2"/>
  </sheets>
  <definedNames>
    <definedName name="_xlnm.Print_Area" localSheetId="1">'rozpočet'!$A$1:$G$29</definedName>
  </definedNames>
  <calcPr fullCalcOnLoad="1"/>
</workbook>
</file>

<file path=xl/sharedStrings.xml><?xml version="1.0" encoding="utf-8"?>
<sst xmlns="http://schemas.openxmlformats.org/spreadsheetml/2006/main" count="140" uniqueCount="107">
  <si>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</si>
  <si>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</si>
  <si>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</si>
  <si>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</si>
  <si>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</si>
  <si>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</si>
  <si>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</si>
  <si>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</si>
  <si>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</si>
  <si>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</si>
  <si>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</si>
  <si>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</si>
  <si>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</si>
  <si>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</si>
  <si>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</si>
  <si>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</si>
  <si>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</si>
  <si>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</si>
  <si>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</si>
  <si>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</si>
  <si>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</si>
  <si>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</si>
  <si>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</si>
  <si>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</si>
  <si>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</si>
  <si>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</si>
  <si>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</si>
  <si>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</si>
  <si>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</si>
  <si>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</si>
  <si>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</si>
  <si>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</si>
  <si>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</si>
  <si>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</si>
  <si>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</si>
  <si>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</si>
  <si>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</si>
  <si>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</si>
  <si>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</si>
  <si>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</si>
  <si>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</si>
  <si>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</si>
  <si>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</si>
  <si>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</si>
  <si>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</si>
  <si>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</si>
  <si>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</si>
  <si>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</si>
  <si>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</si>
  <si>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</si>
  <si>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</si>
  <si>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</si>
  <si>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</si>
  <si>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</si>
  <si>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</si>
  <si>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</si>
  <si>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</si>
  <si>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</si>
  <si>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Objednatel</t>
  </si>
  <si>
    <t>Zhotovitel</t>
  </si>
  <si>
    <t>Datum, razítko a podpis</t>
  </si>
  <si>
    <t>rozpočet</t>
  </si>
  <si>
    <t xml:space="preserve">Zpracoval:   </t>
  </si>
  <si>
    <t xml:space="preserve">Datum:   </t>
  </si>
  <si>
    <t>poznámky</t>
  </si>
  <si>
    <t>m3</t>
  </si>
  <si>
    <t>574A44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</si>
  <si>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</si>
  <si>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</si>
  <si>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</si>
  <si>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</si>
  <si>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</si>
  <si>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>frézování  asfalt. ploch, odvoz do 20km</t>
  </si>
  <si>
    <t>hmotnost              t</t>
  </si>
  <si>
    <t>hmotnost  celkem</t>
  </si>
  <si>
    <t>čištění krajnic od nánosu  tl do 100 mm s odvozem na skládku</t>
  </si>
  <si>
    <t>574C06</t>
  </si>
  <si>
    <t xml:space="preserve">Zalévání spár dilatační asf. zálivkou  </t>
  </si>
  <si>
    <t>015112</t>
  </si>
  <si>
    <t>Číslo položky   OTSKP</t>
  </si>
  <si>
    <t xml:space="preserve">řezání asfaltového krytu vozovek do 100mm </t>
  </si>
  <si>
    <t>Zpracoval:   Václav Svoboda</t>
  </si>
  <si>
    <t>Poř. číslo</t>
  </si>
  <si>
    <t>šířka 5,2m x délka 1730bm</t>
  </si>
  <si>
    <t>délka úseku 1730bm</t>
  </si>
  <si>
    <t>vyrovnávka  ACL 16+   3cm</t>
  </si>
  <si>
    <t>Stavba:    III/11129 Smilovice-křiž.III/33512</t>
  </si>
  <si>
    <t>Datum:         28.07.2022</t>
  </si>
  <si>
    <t>Objekt:    sil. III/11129                    km  7,294-9,024</t>
  </si>
  <si>
    <t>KSÚS - Krajská správa a údržba silnic Středočeského kraje, příspěvková organizace</t>
  </si>
  <si>
    <t>00066001 / CZ00066001</t>
  </si>
  <si>
    <t>oprava povrchu vozovky</t>
  </si>
  <si>
    <t>Termín stavby:</t>
  </si>
  <si>
    <t>ZO za KSUSSK</t>
  </si>
  <si>
    <t>Holan Petr, Radek Salač, Svoboda Václav</t>
  </si>
  <si>
    <t>Pospis ZO</t>
  </si>
  <si>
    <t>Zdroj financování</t>
  </si>
  <si>
    <t>Svoboda Václav, CMS Žandov</t>
  </si>
  <si>
    <t>CMS Žandov - III/11129                         km 7,294-9,024</t>
  </si>
  <si>
    <t>III/11129 -Smilovice-křiž.III/33512</t>
  </si>
  <si>
    <t>DIO  vč. zajištění, zjištění a vytyčení inž. sítí, geo. zaměření stavby</t>
  </si>
  <si>
    <t>Poplatky za skládku typ S-NO (nebezpečný odpad)</t>
  </si>
  <si>
    <t>13</t>
  </si>
  <si>
    <t>r.2022</t>
  </si>
  <si>
    <t>vyrovnávka asfalt. bet. ACL 16+ , 50/70</t>
  </si>
  <si>
    <t xml:space="preserve">VDZ - vodící proužky V2 -125mm , plast, retroreflexní </t>
  </si>
  <si>
    <t>spojovací postřik ze sil. emulze do 1,0kg/m2                                        2x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</si>
</sst>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8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18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vertical="center"/>
      <protection/>
    </xf>
    <xf numFmtId="2" fontId="9" fillId="0" borderId="12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39" fontId="9" fillId="0" borderId="12" xfId="0" applyNumberFormat="1" applyFont="1" applyFill="1" applyBorder="1" applyAlignment="1" applyProtection="1">
      <alignment vertical="top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" fontId="10" fillId="0" borderId="21" xfId="0" applyNumberFormat="1" applyFont="1" applyFill="1" applyBorder="1" applyAlignment="1" applyProtection="1">
      <alignment vertical="top"/>
      <protection/>
    </xf>
    <xf numFmtId="0" fontId="10" fillId="33" borderId="22" xfId="0" applyFont="1" applyFill="1" applyBorder="1" applyAlignment="1" applyProtection="1">
      <alignment vertical="top" wrapText="1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0" fontId="10" fillId="33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21" fillId="0" borderId="0" xfId="46">
      <alignment/>
      <protection/>
    </xf>
    <xf numFmtId="0" fontId="21" fillId="0" borderId="0" xfId="46" applyFont="1">
      <alignment/>
      <protection/>
    </xf>
    <xf numFmtId="49" fontId="16" fillId="34" borderId="12" xfId="45" applyNumberFormat="1" applyFont="1" applyFill="1" applyBorder="1" applyAlignment="1">
      <alignment horizontal="center" vertical="center"/>
      <protection/>
    </xf>
    <xf numFmtId="49" fontId="18" fillId="0" borderId="24" xfId="45" applyNumberFormat="1" applyFont="1" applyBorder="1" applyAlignment="1">
      <alignment horizontal="left" vertical="center"/>
      <protection/>
    </xf>
    <xf numFmtId="49" fontId="9" fillId="0" borderId="12" xfId="45" applyNumberFormat="1" applyFont="1" applyBorder="1" applyAlignment="1">
      <alignment horizontal="left" vertical="center"/>
      <protection/>
    </xf>
    <xf numFmtId="4" fontId="9" fillId="0" borderId="12" xfId="45" applyNumberFormat="1" applyFont="1" applyBorder="1" applyAlignment="1">
      <alignment horizontal="right" vertical="center"/>
      <protection/>
    </xf>
    <xf numFmtId="49" fontId="18" fillId="0" borderId="25" xfId="45" applyNumberFormat="1" applyFont="1" applyBorder="1" applyAlignment="1">
      <alignment horizontal="left" vertical="center"/>
      <protection/>
    </xf>
    <xf numFmtId="49" fontId="9" fillId="0" borderId="12" xfId="45" applyNumberFormat="1" applyFont="1" applyBorder="1" applyAlignment="1">
      <alignment horizontal="right" vertical="center"/>
      <protection/>
    </xf>
    <xf numFmtId="4" fontId="18" fillId="0" borderId="12" xfId="45" applyNumberFormat="1" applyFont="1" applyBorder="1" applyAlignment="1">
      <alignment horizontal="right" vertical="center"/>
      <protection/>
    </xf>
    <xf numFmtId="0" fontId="13" fillId="0" borderId="26" xfId="45" applyFont="1" applyBorder="1" applyAlignment="1">
      <alignment vertical="center"/>
      <protection/>
    </xf>
    <xf numFmtId="0" fontId="13" fillId="0" borderId="27" xfId="45" applyFont="1" applyBorder="1" applyAlignment="1">
      <alignment vertical="center"/>
      <protection/>
    </xf>
    <xf numFmtId="4" fontId="18" fillId="34" borderId="18" xfId="45" applyNumberFormat="1" applyFont="1" applyFill="1" applyBorder="1" applyAlignment="1">
      <alignment horizontal="right" vertical="center"/>
      <protection/>
    </xf>
    <xf numFmtId="0" fontId="13" fillId="0" borderId="28" xfId="45" applyFont="1" applyBorder="1" applyAlignment="1">
      <alignment vertical="center"/>
      <protection/>
    </xf>
    <xf numFmtId="0" fontId="13" fillId="0" borderId="29" xfId="45" applyFont="1" applyBorder="1" applyAlignment="1">
      <alignment vertical="center"/>
      <protection/>
    </xf>
    <xf numFmtId="0" fontId="13" fillId="0" borderId="30" xfId="45" applyFont="1" applyBorder="1" applyAlignment="1">
      <alignment vertical="center"/>
      <protection/>
    </xf>
    <xf numFmtId="49" fontId="12" fillId="0" borderId="29" xfId="45" applyNumberFormat="1" applyFont="1" applyBorder="1" applyAlignment="1">
      <alignment horizontal="center" vertical="center"/>
      <protection/>
    </xf>
    <xf numFmtId="0" fontId="12" fillId="0" borderId="29" xfId="45" applyFont="1" applyBorder="1" applyAlignment="1">
      <alignment horizontal="center" vertical="center"/>
      <protection/>
    </xf>
    <xf numFmtId="49" fontId="13" fillId="0" borderId="12" xfId="45" applyNumberFormat="1" applyFont="1" applyBorder="1" applyAlignment="1">
      <alignment horizontal="left" vertical="center"/>
      <protection/>
    </xf>
    <xf numFmtId="0" fontId="13" fillId="0" borderId="12" xfId="45" applyFont="1" applyBorder="1" applyAlignment="1">
      <alignment horizontal="left" vertical="center"/>
      <protection/>
    </xf>
    <xf numFmtId="49" fontId="14" fillId="33" borderId="12" xfId="45" applyNumberFormat="1" applyFont="1" applyFill="1" applyBorder="1" applyAlignment="1">
      <alignment horizontal="center" vertical="center" wrapText="1"/>
      <protection/>
    </xf>
    <xf numFmtId="0" fontId="14" fillId="33" borderId="12" xfId="45" applyFont="1" applyFill="1" applyBorder="1" applyAlignment="1">
      <alignment horizontal="center" vertical="center" wrapText="1"/>
      <protection/>
    </xf>
    <xf numFmtId="49" fontId="14" fillId="35" borderId="12" xfId="45" applyNumberFormat="1" applyFont="1" applyFill="1" applyBorder="1" applyAlignment="1">
      <alignment horizontal="left" vertical="center" wrapText="1"/>
      <protection/>
    </xf>
    <xf numFmtId="0" fontId="14" fillId="35" borderId="12" xfId="45" applyFont="1" applyFill="1" applyBorder="1" applyAlignment="1">
      <alignment horizontal="left" vertical="center" wrapText="1"/>
      <protection/>
    </xf>
    <xf numFmtId="49" fontId="13" fillId="0" borderId="24" xfId="45" applyNumberFormat="1" applyFont="1" applyBorder="1" applyAlignment="1">
      <alignment horizontal="center" vertical="center"/>
      <protection/>
    </xf>
    <xf numFmtId="49" fontId="13" fillId="0" borderId="25" xfId="45" applyNumberFormat="1" applyFont="1" applyBorder="1" applyAlignment="1">
      <alignment horizontal="center" vertical="center"/>
      <protection/>
    </xf>
    <xf numFmtId="0" fontId="14" fillId="0" borderId="12" xfId="45" applyFont="1" applyBorder="1" applyAlignment="1">
      <alignment horizontal="center" vertical="center"/>
      <protection/>
    </xf>
    <xf numFmtId="14" fontId="13" fillId="0" borderId="12" xfId="45" applyNumberFormat="1" applyFont="1" applyBorder="1" applyAlignment="1">
      <alignment horizontal="left" vertical="center"/>
      <protection/>
    </xf>
    <xf numFmtId="14" fontId="22" fillId="33" borderId="12" xfId="45" applyNumberFormat="1" applyFont="1" applyFill="1" applyBorder="1" applyAlignment="1">
      <alignment horizontal="center" vertical="center"/>
      <protection/>
    </xf>
    <xf numFmtId="0" fontId="22" fillId="33" borderId="12" xfId="45" applyFont="1" applyFill="1" applyBorder="1" applyAlignment="1">
      <alignment horizontal="center" vertical="center"/>
      <protection/>
    </xf>
    <xf numFmtId="49" fontId="15" fillId="0" borderId="26" xfId="45" applyNumberFormat="1" applyFont="1" applyBorder="1" applyAlignment="1">
      <alignment horizontal="center" vertical="center"/>
      <protection/>
    </xf>
    <xf numFmtId="0" fontId="15" fillId="0" borderId="26" xfId="45" applyFont="1" applyBorder="1" applyAlignment="1">
      <alignment horizontal="center" vertical="center"/>
      <protection/>
    </xf>
    <xf numFmtId="49" fontId="17" fillId="0" borderId="31" xfId="45" applyNumberFormat="1" applyFont="1" applyBorder="1" applyAlignment="1">
      <alignment horizontal="left" vertical="center"/>
      <protection/>
    </xf>
    <xf numFmtId="0" fontId="17" fillId="0" borderId="18" xfId="45" applyFont="1" applyBorder="1" applyAlignment="1">
      <alignment horizontal="left" vertical="center"/>
      <protection/>
    </xf>
    <xf numFmtId="49" fontId="9" fillId="0" borderId="31" xfId="45" applyNumberFormat="1" applyFont="1" applyBorder="1" applyAlignment="1">
      <alignment horizontal="left" vertical="center"/>
      <protection/>
    </xf>
    <xf numFmtId="0" fontId="9" fillId="0" borderId="18" xfId="45" applyFont="1" applyBorder="1" applyAlignment="1">
      <alignment horizontal="left" vertical="center"/>
      <protection/>
    </xf>
    <xf numFmtId="49" fontId="18" fillId="0" borderId="31" xfId="45" applyNumberFormat="1" applyFont="1" applyBorder="1" applyAlignment="1">
      <alignment horizontal="left" vertical="center"/>
      <protection/>
    </xf>
    <xf numFmtId="0" fontId="18" fillId="0" borderId="18" xfId="45" applyFont="1" applyBorder="1" applyAlignment="1">
      <alignment horizontal="left" vertical="center"/>
      <protection/>
    </xf>
    <xf numFmtId="49" fontId="9" fillId="0" borderId="32" xfId="45" applyNumberFormat="1" applyFont="1" applyBorder="1" applyAlignment="1">
      <alignment horizontal="left" vertical="center"/>
      <protection/>
    </xf>
    <xf numFmtId="0" fontId="9" fillId="0" borderId="33" xfId="45" applyFont="1" applyBorder="1" applyAlignment="1">
      <alignment horizontal="left" vertical="center"/>
      <protection/>
    </xf>
    <xf numFmtId="0" fontId="9" fillId="0" borderId="34" xfId="45" applyFont="1" applyBorder="1" applyAlignment="1">
      <alignment horizontal="left" vertical="center"/>
      <protection/>
    </xf>
    <xf numFmtId="49" fontId="18" fillId="34" borderId="31" xfId="45" applyNumberFormat="1" applyFont="1" applyFill="1" applyBorder="1" applyAlignment="1">
      <alignment horizontal="left" vertical="center"/>
      <protection/>
    </xf>
    <xf numFmtId="0" fontId="18" fillId="34" borderId="26" xfId="45" applyFont="1" applyFill="1" applyBorder="1" applyAlignment="1">
      <alignment horizontal="left" vertical="center"/>
      <protection/>
    </xf>
    <xf numFmtId="49" fontId="9" fillId="0" borderId="35" xfId="45" applyNumberFormat="1" applyFont="1" applyBorder="1" applyAlignment="1">
      <alignment horizontal="center" vertical="center"/>
      <protection/>
    </xf>
    <xf numFmtId="49" fontId="9" fillId="0" borderId="36" xfId="45" applyNumberFormat="1" applyFont="1" applyBorder="1" applyAlignment="1">
      <alignment horizontal="center" vertical="center"/>
      <protection/>
    </xf>
    <xf numFmtId="49" fontId="9" fillId="0" borderId="37" xfId="45" applyNumberFormat="1" applyFont="1" applyBorder="1" applyAlignment="1">
      <alignment horizontal="center" vertical="center"/>
      <protection/>
    </xf>
    <xf numFmtId="49" fontId="9" fillId="0" borderId="38" xfId="45" applyNumberFormat="1" applyFont="1" applyBorder="1" applyAlignment="1">
      <alignment horizontal="center" vertical="center"/>
      <protection/>
    </xf>
    <xf numFmtId="49" fontId="9" fillId="0" borderId="0" xfId="45" applyNumberFormat="1" applyFont="1" applyBorder="1" applyAlignment="1">
      <alignment horizontal="center" vertical="center"/>
      <protection/>
    </xf>
    <xf numFmtId="49" fontId="9" fillId="0" borderId="39" xfId="45" applyNumberFormat="1" applyFont="1" applyBorder="1" applyAlignment="1">
      <alignment horizontal="center" vertical="center"/>
      <protection/>
    </xf>
    <xf numFmtId="49" fontId="9" fillId="0" borderId="32" xfId="45" applyNumberFormat="1" applyFont="1" applyBorder="1" applyAlignment="1">
      <alignment horizontal="center" vertical="center"/>
      <protection/>
    </xf>
    <xf numFmtId="49" fontId="9" fillId="0" borderId="33" xfId="45" applyNumberFormat="1" applyFont="1" applyBorder="1" applyAlignment="1">
      <alignment horizontal="center" vertical="center"/>
      <protection/>
    </xf>
    <xf numFmtId="49" fontId="9" fillId="0" borderId="34" xfId="45" applyNumberFormat="1" applyFont="1" applyBorder="1" applyAlignment="1">
      <alignment horizontal="center" vertical="center"/>
      <protection/>
    </xf>
    <xf numFmtId="49" fontId="17" fillId="0" borderId="38" xfId="45" applyNumberFormat="1" applyFont="1" applyBorder="1" applyAlignment="1">
      <alignment horizontal="left" vertical="center"/>
      <protection/>
    </xf>
    <xf numFmtId="0" fontId="17" fillId="0" borderId="0" xfId="45" applyFont="1" applyBorder="1" applyAlignment="1">
      <alignment horizontal="left" vertical="center"/>
      <protection/>
    </xf>
    <xf numFmtId="0" fontId="17" fillId="0" borderId="39" xfId="45" applyFont="1" applyBorder="1" applyAlignment="1">
      <alignment horizontal="left" vertical="center"/>
      <protection/>
    </xf>
    <xf numFmtId="49" fontId="9" fillId="35" borderId="35" xfId="45" applyNumberFormat="1" applyFont="1" applyFill="1" applyBorder="1" applyAlignment="1">
      <alignment horizontal="center" vertical="center"/>
      <protection/>
    </xf>
    <xf numFmtId="0" fontId="9" fillId="35" borderId="36" xfId="45" applyFont="1" applyFill="1" applyBorder="1" applyAlignment="1">
      <alignment horizontal="center" vertical="center"/>
      <protection/>
    </xf>
    <xf numFmtId="0" fontId="9" fillId="35" borderId="37" xfId="45" applyFont="1" applyFill="1" applyBorder="1" applyAlignment="1">
      <alignment horizontal="center" vertical="center"/>
      <protection/>
    </xf>
    <xf numFmtId="49" fontId="23" fillId="0" borderId="38" xfId="45" applyNumberFormat="1" applyFont="1" applyBorder="1" applyAlignment="1">
      <alignment horizontal="left" vertical="center" wrapText="1"/>
      <protection/>
    </xf>
    <xf numFmtId="0" fontId="23" fillId="0" borderId="0" xfId="45" applyFont="1" applyBorder="1" applyAlignment="1">
      <alignment horizontal="left" vertical="center" wrapText="1"/>
      <protection/>
    </xf>
    <xf numFmtId="0" fontId="23" fillId="0" borderId="39" xfId="45" applyFont="1" applyBorder="1" applyAlignment="1">
      <alignment horizontal="left" vertical="center" wrapText="1"/>
      <protection/>
    </xf>
    <xf numFmtId="49" fontId="9" fillId="0" borderId="38" xfId="45" applyNumberFormat="1" applyFont="1" applyBorder="1" applyAlignment="1">
      <alignment horizontal="left" vertical="center"/>
      <protection/>
    </xf>
    <xf numFmtId="0" fontId="9" fillId="0" borderId="0" xfId="45" applyFont="1" applyBorder="1" applyAlignment="1">
      <alignment horizontal="left" vertical="center"/>
      <protection/>
    </xf>
    <xf numFmtId="0" fontId="9" fillId="0" borderId="39" xfId="45" applyFont="1" applyBorder="1" applyAlignment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123825</xdr:rowOff>
    </xdr:from>
    <xdr:to>
      <xdr:col>2</xdr:col>
      <xdr:colOff>1190625</xdr:colOff>
      <xdr:row>30</xdr:row>
      <xdr:rowOff>171450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2257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1</xdr:row>
      <xdr:rowOff>152400</xdr:rowOff>
    </xdr:from>
    <xdr:to>
      <xdr:col>6</xdr:col>
      <xdr:colOff>523875</xdr:colOff>
      <xdr:row>5</xdr:row>
      <xdr:rowOff>228600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04825"/>
          <a:ext cx="2400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4">
      <selection activeCell="C36" sqref="C36"/>
    </sheetView>
  </sheetViews>
  <sheetFormatPr defaultColWidth="9.33203125" defaultRowHeight="10.5"/>
  <cols>
    <col min="3" max="3" width="21.5" style="0" customWidth="1"/>
    <col min="4" max="4" width="19" style="0" customWidth="1"/>
    <col min="5" max="5" width="16.33203125" style="0" customWidth="1"/>
    <col min="6" max="6" width="24.33203125" style="0" customWidth="1"/>
    <col min="7" max="7" width="30" style="0" customWidth="1"/>
    <col min="8" max="8" width="11.5" style="0" customWidth="1"/>
    <col min="9" max="9" width="25.16015625" style="0" customWidth="1"/>
  </cols>
  <sheetData>
    <row r="1" spans="1:9" ht="30">
      <c r="A1" s="104" t="s">
        <v>17</v>
      </c>
      <c r="B1" s="105"/>
      <c r="C1" s="105"/>
      <c r="D1" s="105"/>
      <c r="E1" s="105"/>
      <c r="F1" s="105"/>
      <c r="G1" s="105"/>
      <c r="H1" s="105"/>
      <c r="I1" s="105"/>
    </row>
    <row r="2" spans="1:9" ht="10.5">
      <c r="A2" s="106" t="s">
        <v>18</v>
      </c>
      <c r="B2" s="107"/>
      <c r="C2" s="108" t="s">
        <v>99</v>
      </c>
      <c r="D2" s="109"/>
      <c r="E2" s="106" t="s">
        <v>19</v>
      </c>
      <c r="F2" s="110" t="s">
        <v>89</v>
      </c>
      <c r="G2" s="111"/>
      <c r="H2" s="106" t="s">
        <v>20</v>
      </c>
      <c r="I2" s="112" t="s">
        <v>90</v>
      </c>
    </row>
    <row r="3" spans="1:9" ht="28.5" customHeight="1">
      <c r="A3" s="107"/>
      <c r="B3" s="107"/>
      <c r="C3" s="109"/>
      <c r="D3" s="109"/>
      <c r="E3" s="107"/>
      <c r="F3" s="111"/>
      <c r="G3" s="111"/>
      <c r="H3" s="107"/>
      <c r="I3" s="113"/>
    </row>
    <row r="4" spans="1:9" ht="10.5">
      <c r="A4" s="106" t="s">
        <v>21</v>
      </c>
      <c r="B4" s="107"/>
      <c r="C4" s="106" t="s">
        <v>91</v>
      </c>
      <c r="D4" s="107"/>
      <c r="E4" s="106" t="s">
        <v>22</v>
      </c>
      <c r="F4" s="106"/>
      <c r="G4" s="107"/>
      <c r="H4" s="106" t="s">
        <v>20</v>
      </c>
      <c r="I4" s="106"/>
    </row>
    <row r="5" spans="1:9" ht="10.5">
      <c r="A5" s="107"/>
      <c r="B5" s="107"/>
      <c r="C5" s="107"/>
      <c r="D5" s="107"/>
      <c r="E5" s="107"/>
      <c r="F5" s="107"/>
      <c r="G5" s="107"/>
      <c r="H5" s="107"/>
      <c r="I5" s="107"/>
    </row>
    <row r="6" spans="1:9" ht="10.5">
      <c r="A6" s="106" t="s">
        <v>23</v>
      </c>
      <c r="B6" s="107"/>
      <c r="C6" s="108" t="s">
        <v>98</v>
      </c>
      <c r="D6" s="109"/>
      <c r="E6" s="106" t="s">
        <v>24</v>
      </c>
      <c r="F6" s="108"/>
      <c r="G6" s="114"/>
      <c r="H6" s="106" t="s">
        <v>20</v>
      </c>
      <c r="I6" s="112"/>
    </row>
    <row r="7" spans="1:9" ht="26.25" customHeight="1">
      <c r="A7" s="107"/>
      <c r="B7" s="107"/>
      <c r="C7" s="109"/>
      <c r="D7" s="109"/>
      <c r="E7" s="107"/>
      <c r="F7" s="114"/>
      <c r="G7" s="114"/>
      <c r="H7" s="107"/>
      <c r="I7" s="113"/>
    </row>
    <row r="8" spans="1:9" ht="18" customHeight="1">
      <c r="A8" s="106" t="s">
        <v>92</v>
      </c>
      <c r="B8" s="107"/>
      <c r="C8" s="115" t="s">
        <v>103</v>
      </c>
      <c r="D8" s="107"/>
      <c r="E8" s="106" t="s">
        <v>93</v>
      </c>
      <c r="F8" s="115" t="s">
        <v>94</v>
      </c>
      <c r="G8" s="107"/>
      <c r="H8" s="106" t="s">
        <v>95</v>
      </c>
      <c r="I8" s="106" t="s">
        <v>5</v>
      </c>
    </row>
    <row r="9" spans="1:9" ht="10.5">
      <c r="A9" s="107"/>
      <c r="B9" s="107"/>
      <c r="C9" s="107"/>
      <c r="D9" s="107"/>
      <c r="E9" s="107"/>
      <c r="F9" s="107"/>
      <c r="G9" s="107"/>
      <c r="H9" s="107"/>
      <c r="I9" s="107"/>
    </row>
    <row r="10" spans="1:9" ht="10.5">
      <c r="A10" s="106" t="s">
        <v>96</v>
      </c>
      <c r="B10" s="107"/>
      <c r="C10" s="106"/>
      <c r="D10" s="107"/>
      <c r="E10" s="106" t="s">
        <v>25</v>
      </c>
      <c r="F10" s="106" t="s">
        <v>97</v>
      </c>
      <c r="G10" s="107"/>
      <c r="H10" s="106" t="s">
        <v>26</v>
      </c>
      <c r="I10" s="116">
        <v>44770</v>
      </c>
    </row>
    <row r="11" spans="1:9" ht="10.5">
      <c r="A11" s="107"/>
      <c r="B11" s="107"/>
      <c r="C11" s="107"/>
      <c r="D11" s="107"/>
      <c r="E11" s="107"/>
      <c r="F11" s="107"/>
      <c r="G11" s="107"/>
      <c r="H11" s="107"/>
      <c r="I11" s="117"/>
    </row>
    <row r="12" spans="1:9" ht="23.25">
      <c r="A12" s="118" t="s">
        <v>27</v>
      </c>
      <c r="B12" s="119"/>
      <c r="C12" s="119"/>
      <c r="D12" s="119"/>
      <c r="E12" s="119"/>
      <c r="F12" s="119"/>
      <c r="G12" s="119"/>
      <c r="H12" s="119"/>
      <c r="I12" s="119"/>
    </row>
    <row r="13" spans="1:9" ht="26.25">
      <c r="A13" s="91" t="s">
        <v>28</v>
      </c>
      <c r="B13" s="120" t="s">
        <v>29</v>
      </c>
      <c r="C13" s="121"/>
      <c r="D13" s="91" t="s">
        <v>30</v>
      </c>
      <c r="E13" s="120" t="s">
        <v>31</v>
      </c>
      <c r="F13" s="121"/>
      <c r="G13" s="91" t="s">
        <v>32</v>
      </c>
      <c r="H13" s="120" t="s">
        <v>33</v>
      </c>
      <c r="I13" s="121"/>
    </row>
    <row r="14" spans="1:9" ht="15.75">
      <c r="A14" s="92" t="s">
        <v>34</v>
      </c>
      <c r="B14" s="93" t="s">
        <v>35</v>
      </c>
      <c r="C14" s="94">
        <v>0</v>
      </c>
      <c r="D14" s="122" t="s">
        <v>36</v>
      </c>
      <c r="E14" s="123"/>
      <c r="F14" s="94">
        <v>0</v>
      </c>
      <c r="G14" s="122" t="s">
        <v>37</v>
      </c>
      <c r="H14" s="123"/>
      <c r="I14" s="94">
        <v>0</v>
      </c>
    </row>
    <row r="15" spans="1:9" ht="15.75">
      <c r="A15" s="95"/>
      <c r="B15" s="93" t="s">
        <v>38</v>
      </c>
      <c r="C15" s="94">
        <f>rozpočet!G26</f>
        <v>0</v>
      </c>
      <c r="D15" s="122" t="s">
        <v>39</v>
      </c>
      <c r="E15" s="123"/>
      <c r="F15" s="94">
        <v>0</v>
      </c>
      <c r="G15" s="122" t="s">
        <v>40</v>
      </c>
      <c r="H15" s="123"/>
      <c r="I15" s="94">
        <v>0</v>
      </c>
    </row>
    <row r="16" spans="1:9" ht="15.75">
      <c r="A16" s="92" t="s">
        <v>41</v>
      </c>
      <c r="B16" s="93" t="s">
        <v>35</v>
      </c>
      <c r="C16" s="94">
        <v>0</v>
      </c>
      <c r="D16" s="122" t="s">
        <v>42</v>
      </c>
      <c r="E16" s="123"/>
      <c r="F16" s="94">
        <v>0</v>
      </c>
      <c r="G16" s="122" t="s">
        <v>43</v>
      </c>
      <c r="H16" s="123"/>
      <c r="I16" s="94">
        <v>0</v>
      </c>
    </row>
    <row r="17" spans="1:9" ht="15.75">
      <c r="A17" s="95"/>
      <c r="B17" s="93" t="s">
        <v>38</v>
      </c>
      <c r="C17" s="94">
        <v>0</v>
      </c>
      <c r="D17" s="122"/>
      <c r="E17" s="123"/>
      <c r="F17" s="96"/>
      <c r="G17" s="122" t="s">
        <v>44</v>
      </c>
      <c r="H17" s="123"/>
      <c r="I17" s="94">
        <v>0</v>
      </c>
    </row>
    <row r="18" spans="1:9" ht="15.75">
      <c r="A18" s="92" t="s">
        <v>45</v>
      </c>
      <c r="B18" s="93" t="s">
        <v>35</v>
      </c>
      <c r="C18" s="94">
        <v>0</v>
      </c>
      <c r="D18" s="122"/>
      <c r="E18" s="123"/>
      <c r="F18" s="96"/>
      <c r="G18" s="122" t="s">
        <v>46</v>
      </c>
      <c r="H18" s="123"/>
      <c r="I18" s="94">
        <v>0</v>
      </c>
    </row>
    <row r="19" spans="1:9" ht="15.75">
      <c r="A19" s="95"/>
      <c r="B19" s="93" t="s">
        <v>38</v>
      </c>
      <c r="C19" s="94">
        <v>0</v>
      </c>
      <c r="D19" s="122"/>
      <c r="E19" s="123"/>
      <c r="F19" s="96"/>
      <c r="G19" s="122" t="s">
        <v>47</v>
      </c>
      <c r="H19" s="123"/>
      <c r="I19" s="94">
        <v>0</v>
      </c>
    </row>
    <row r="20" spans="1:9" ht="15.75">
      <c r="A20" s="124" t="s">
        <v>48</v>
      </c>
      <c r="B20" s="125"/>
      <c r="C20" s="94">
        <v>0</v>
      </c>
      <c r="D20" s="122"/>
      <c r="E20" s="123"/>
      <c r="F20" s="96"/>
      <c r="G20" s="122"/>
      <c r="H20" s="123"/>
      <c r="I20" s="96"/>
    </row>
    <row r="21" spans="1:9" ht="15.75">
      <c r="A21" s="124" t="s">
        <v>49</v>
      </c>
      <c r="B21" s="125"/>
      <c r="C21" s="94">
        <v>0</v>
      </c>
      <c r="D21" s="122"/>
      <c r="E21" s="123"/>
      <c r="F21" s="96"/>
      <c r="G21" s="122"/>
      <c r="H21" s="123"/>
      <c r="I21" s="96"/>
    </row>
    <row r="22" spans="1:9" ht="21" customHeight="1">
      <c r="A22" s="124" t="s">
        <v>50</v>
      </c>
      <c r="B22" s="125"/>
      <c r="C22" s="97">
        <f>SUM(C14:C21)</f>
        <v>0</v>
      </c>
      <c r="D22" s="124" t="s">
        <v>51</v>
      </c>
      <c r="E22" s="125"/>
      <c r="F22" s="94">
        <v>0</v>
      </c>
      <c r="G22" s="124" t="s">
        <v>52</v>
      </c>
      <c r="H22" s="125"/>
      <c r="I22" s="94">
        <v>0</v>
      </c>
    </row>
    <row r="23" spans="1:9" ht="12.75">
      <c r="A23" s="98"/>
      <c r="B23" s="98"/>
      <c r="C23" s="98"/>
      <c r="D23" s="99"/>
      <c r="E23" s="99"/>
      <c r="F23" s="99"/>
      <c r="G23" s="99"/>
      <c r="H23" s="99"/>
      <c r="I23" s="99"/>
    </row>
    <row r="24" spans="1:9" ht="22.5" customHeight="1">
      <c r="A24" s="129" t="s">
        <v>53</v>
      </c>
      <c r="B24" s="130"/>
      <c r="C24" s="100">
        <v>0</v>
      </c>
      <c r="D24" s="101"/>
      <c r="E24" s="102"/>
      <c r="F24" s="102"/>
      <c r="G24" s="102"/>
      <c r="H24" s="102"/>
      <c r="I24" s="102"/>
    </row>
    <row r="25" spans="1:9" ht="22.5" customHeight="1">
      <c r="A25" s="129" t="s">
        <v>54</v>
      </c>
      <c r="B25" s="130"/>
      <c r="C25" s="100">
        <v>0</v>
      </c>
      <c r="D25" s="129" t="s">
        <v>55</v>
      </c>
      <c r="E25" s="130"/>
      <c r="F25" s="100">
        <v>0</v>
      </c>
      <c r="G25" s="129" t="s">
        <v>13</v>
      </c>
      <c r="H25" s="130"/>
      <c r="I25" s="100">
        <f>C22</f>
        <v>0</v>
      </c>
    </row>
    <row r="26" spans="1:9" ht="19.5" customHeight="1">
      <c r="A26" s="129" t="s">
        <v>56</v>
      </c>
      <c r="B26" s="130"/>
      <c r="C26" s="100">
        <f>C22</f>
        <v>0</v>
      </c>
      <c r="D26" s="129" t="s">
        <v>6</v>
      </c>
      <c r="E26" s="130"/>
      <c r="F26" s="100">
        <f>C22*0.21</f>
        <v>0</v>
      </c>
      <c r="G26" s="129" t="s">
        <v>57</v>
      </c>
      <c r="H26" s="130"/>
      <c r="I26" s="100">
        <f>C22+F26</f>
        <v>0</v>
      </c>
    </row>
    <row r="27" spans="1:9" ht="13.5" thickBot="1">
      <c r="A27" s="103"/>
      <c r="B27" s="103"/>
      <c r="C27" s="103"/>
      <c r="D27" s="103"/>
      <c r="E27" s="103"/>
      <c r="F27" s="103"/>
      <c r="G27" s="103"/>
      <c r="H27" s="103"/>
      <c r="I27" s="103"/>
    </row>
    <row r="28" spans="1:9" ht="15">
      <c r="A28" s="131"/>
      <c r="B28" s="132"/>
      <c r="C28" s="133"/>
      <c r="D28" s="143" t="s">
        <v>58</v>
      </c>
      <c r="E28" s="144"/>
      <c r="F28" s="145"/>
      <c r="G28" s="143" t="s">
        <v>59</v>
      </c>
      <c r="H28" s="144"/>
      <c r="I28" s="145"/>
    </row>
    <row r="29" spans="1:9" ht="15">
      <c r="A29" s="134"/>
      <c r="B29" s="135"/>
      <c r="C29" s="136"/>
      <c r="D29" s="146" t="s">
        <v>5</v>
      </c>
      <c r="E29" s="147"/>
      <c r="F29" s="148"/>
      <c r="G29" s="149"/>
      <c r="H29" s="150"/>
      <c r="I29" s="151"/>
    </row>
    <row r="30" spans="1:9" ht="15">
      <c r="A30" s="134"/>
      <c r="B30" s="135"/>
      <c r="C30" s="136"/>
      <c r="D30" s="146" t="s">
        <v>5</v>
      </c>
      <c r="E30" s="147"/>
      <c r="F30" s="148"/>
      <c r="G30" s="149"/>
      <c r="H30" s="150"/>
      <c r="I30" s="151"/>
    </row>
    <row r="31" spans="1:9" ht="15">
      <c r="A31" s="134"/>
      <c r="B31" s="135"/>
      <c r="C31" s="136"/>
      <c r="D31" s="140"/>
      <c r="E31" s="141"/>
      <c r="F31" s="142"/>
      <c r="G31" s="140"/>
      <c r="H31" s="141"/>
      <c r="I31" s="142"/>
    </row>
    <row r="32" spans="1:9" ht="30" customHeight="1" thickBot="1">
      <c r="A32" s="137"/>
      <c r="B32" s="138"/>
      <c r="C32" s="139"/>
      <c r="D32" s="126" t="s">
        <v>60</v>
      </c>
      <c r="E32" s="127"/>
      <c r="F32" s="128"/>
      <c r="G32" s="126" t="s">
        <v>60</v>
      </c>
      <c r="H32" s="127"/>
      <c r="I32" s="128"/>
    </row>
  </sheetData>
  <sheetProtection/>
  <mergeCells count="74">
    <mergeCell ref="D31:F31"/>
    <mergeCell ref="G31:I31"/>
    <mergeCell ref="D28:F28"/>
    <mergeCell ref="G28:I28"/>
    <mergeCell ref="D29:F29"/>
    <mergeCell ref="G29:I29"/>
    <mergeCell ref="D30:F30"/>
    <mergeCell ref="G30:I30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7" right="0.7" top="0.787401575" bottom="0.787401575" header="0.3" footer="0.3"/>
  <pageSetup fitToWidth="0" fitToHeight="1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RowColHeaders="0" zoomScalePageLayoutView="0" workbookViewId="0" topLeftCell="A1">
      <selection activeCell="N14" sqref="N14"/>
    </sheetView>
  </sheetViews>
  <sheetFormatPr defaultColWidth="10.5" defaultRowHeight="12" customHeight="1"/>
  <cols>
    <col min="1" max="1" width="10.5" style="1" customWidth="1"/>
    <col min="2" max="2" width="16.33203125" style="2" customWidth="1"/>
    <col min="3" max="3" width="95" style="3" customWidth="1"/>
    <col min="4" max="4" width="10.16015625" style="3" customWidth="1"/>
    <col min="5" max="5" width="15.33203125" style="3" customWidth="1"/>
    <col min="6" max="6" width="17.16015625" style="4" customWidth="1"/>
    <col min="7" max="7" width="18" style="5" customWidth="1"/>
    <col min="8" max="8" width="14.33203125" style="43" hidden="1" customWidth="1"/>
    <col min="9" max="9" width="10.5" style="44" hidden="1" customWidth="1"/>
    <col min="10" max="10" width="2.33203125" style="1" hidden="1" customWidth="1"/>
    <col min="11" max="11" width="9.16015625" style="1" hidden="1" customWidth="1"/>
    <col min="12" max="16384" width="10.5" style="1" customWidth="1"/>
  </cols>
  <sheetData>
    <row r="1" spans="2:9" s="6" customFormat="1" ht="27.75" customHeight="1">
      <c r="B1" s="152" t="s">
        <v>5</v>
      </c>
      <c r="C1" s="152"/>
      <c r="D1" s="152"/>
      <c r="E1" s="152"/>
      <c r="F1" s="152"/>
      <c r="G1" s="152"/>
      <c r="I1" s="38"/>
    </row>
    <row r="2" spans="2:9" s="6" customFormat="1" ht="12.75" customHeight="1">
      <c r="B2" s="19" t="s">
        <v>86</v>
      </c>
      <c r="C2" s="7"/>
      <c r="D2" s="20" t="s">
        <v>5</v>
      </c>
      <c r="E2" s="7"/>
      <c r="F2" s="7"/>
      <c r="G2" s="7"/>
      <c r="H2" s="39"/>
      <c r="I2" s="38"/>
    </row>
    <row r="3" spans="2:9" s="6" customFormat="1" ht="12.75" customHeight="1">
      <c r="B3" s="19" t="s">
        <v>88</v>
      </c>
      <c r="C3" s="7"/>
      <c r="D3" s="7"/>
      <c r="E3" s="7"/>
      <c r="F3" s="14"/>
      <c r="G3" s="7"/>
      <c r="H3" s="39"/>
      <c r="I3" s="38"/>
    </row>
    <row r="4" spans="2:9" s="6" customFormat="1" ht="13.5" customHeight="1">
      <c r="B4" s="8"/>
      <c r="C4" s="7"/>
      <c r="D4" s="8"/>
      <c r="E4" s="7"/>
      <c r="F4" s="7"/>
      <c r="G4" s="7"/>
      <c r="H4" s="39"/>
      <c r="I4" s="38"/>
    </row>
    <row r="5" spans="2:9" s="6" customFormat="1" ht="1.5" customHeight="1">
      <c r="B5" s="9"/>
      <c r="C5" s="10"/>
      <c r="D5" s="11"/>
      <c r="E5" s="10"/>
      <c r="F5" s="12"/>
      <c r="G5" s="13"/>
      <c r="H5" s="40"/>
      <c r="I5" s="38"/>
    </row>
    <row r="6" spans="2:9" s="6" customFormat="1" ht="20.25" customHeight="1">
      <c r="B6" s="14" t="s">
        <v>15</v>
      </c>
      <c r="C6" s="14"/>
      <c r="D6" s="17"/>
      <c r="E6" s="14"/>
      <c r="F6" s="14"/>
      <c r="G6" s="14"/>
      <c r="H6" s="41"/>
      <c r="I6" s="38"/>
    </row>
    <row r="7" spans="2:9" s="6" customFormat="1" ht="12.75" customHeight="1">
      <c r="B7" s="14" t="s">
        <v>1</v>
      </c>
      <c r="C7" s="14"/>
      <c r="D7" s="17"/>
      <c r="E7" s="14" t="s">
        <v>81</v>
      </c>
      <c r="F7" s="14"/>
      <c r="G7" s="36" t="s">
        <v>5</v>
      </c>
      <c r="H7" s="41" t="s">
        <v>62</v>
      </c>
      <c r="I7" s="38"/>
    </row>
    <row r="8" spans="2:9" s="6" customFormat="1" ht="12.75" customHeight="1">
      <c r="B8" s="14" t="s">
        <v>61</v>
      </c>
      <c r="C8" s="15"/>
      <c r="D8" s="18"/>
      <c r="E8" s="153" t="s">
        <v>87</v>
      </c>
      <c r="F8" s="153"/>
      <c r="G8" s="37" t="s">
        <v>5</v>
      </c>
      <c r="H8" s="41" t="s">
        <v>63</v>
      </c>
      <c r="I8" s="38"/>
    </row>
    <row r="9" spans="2:9" s="6" customFormat="1" ht="6.75" customHeight="1">
      <c r="B9" s="16"/>
      <c r="C9" s="16"/>
      <c r="D9" s="16"/>
      <c r="E9" s="16"/>
      <c r="F9" s="16" t="s">
        <v>5</v>
      </c>
      <c r="G9" s="16"/>
      <c r="H9" s="42"/>
      <c r="I9" s="38"/>
    </row>
    <row r="10" ht="24" customHeight="1" thickBot="1"/>
    <row r="11" spans="1:11" s="21" customFormat="1" ht="35.25" customHeight="1" thickBot="1">
      <c r="A11" s="87" t="s">
        <v>82</v>
      </c>
      <c r="B11" s="78" t="s">
        <v>79</v>
      </c>
      <c r="C11" s="22" t="s">
        <v>7</v>
      </c>
      <c r="D11" s="23" t="s">
        <v>0</v>
      </c>
      <c r="E11" s="22" t="s">
        <v>8</v>
      </c>
      <c r="F11" s="22" t="s">
        <v>9</v>
      </c>
      <c r="G11" s="24" t="s">
        <v>10</v>
      </c>
      <c r="H11" s="45" t="s">
        <v>73</v>
      </c>
      <c r="I11" s="46" t="s">
        <v>74</v>
      </c>
      <c r="J11" s="34"/>
      <c r="K11" s="34" t="s">
        <v>64</v>
      </c>
    </row>
    <row r="12" spans="1:11" s="21" customFormat="1" ht="15">
      <c r="A12" s="59">
        <v>1</v>
      </c>
      <c r="B12" s="59" t="s">
        <v>11</v>
      </c>
      <c r="C12" s="60" t="s">
        <v>100</v>
      </c>
      <c r="D12" s="61" t="s">
        <v>12</v>
      </c>
      <c r="E12" s="62">
        <v>1</v>
      </c>
      <c r="F12" s="63"/>
      <c r="G12" s="64">
        <f aca="true" t="shared" si="0" ref="G12:G25">F12*E12</f>
        <v>0</v>
      </c>
      <c r="H12" s="47"/>
      <c r="I12" s="48"/>
      <c r="J12" s="49"/>
      <c r="K12" s="34"/>
    </row>
    <row r="13" spans="1:11" s="21" customFormat="1" ht="15">
      <c r="A13" s="65">
        <v>2</v>
      </c>
      <c r="B13" s="65">
        <v>113728</v>
      </c>
      <c r="C13" s="66" t="s">
        <v>72</v>
      </c>
      <c r="D13" s="67" t="s">
        <v>65</v>
      </c>
      <c r="E13" s="68">
        <v>5.45</v>
      </c>
      <c r="F13" s="58"/>
      <c r="G13" s="69">
        <f t="shared" si="0"/>
        <v>0</v>
      </c>
      <c r="H13" s="50" t="s">
        <v>5</v>
      </c>
      <c r="I13" s="51" t="s">
        <v>5</v>
      </c>
      <c r="J13" s="52"/>
      <c r="K13" s="35"/>
    </row>
    <row r="14" spans="1:11" s="21" customFormat="1" ht="15">
      <c r="A14" s="65">
        <v>3</v>
      </c>
      <c r="B14" s="65">
        <v>14132</v>
      </c>
      <c r="C14" s="66" t="s">
        <v>101</v>
      </c>
      <c r="D14" s="67" t="s">
        <v>3</v>
      </c>
      <c r="E14" s="68">
        <v>12</v>
      </c>
      <c r="F14" s="58"/>
      <c r="G14" s="69">
        <f>F14*E14</f>
        <v>0</v>
      </c>
      <c r="H14" s="50"/>
      <c r="I14" s="51"/>
      <c r="J14" s="52"/>
      <c r="K14" s="35"/>
    </row>
    <row r="15" spans="1:11" s="21" customFormat="1" ht="15">
      <c r="A15" s="65">
        <v>4</v>
      </c>
      <c r="B15" s="65">
        <v>919112</v>
      </c>
      <c r="C15" s="66" t="s">
        <v>80</v>
      </c>
      <c r="D15" s="67" t="s">
        <v>16</v>
      </c>
      <c r="E15" s="68">
        <v>22</v>
      </c>
      <c r="F15" s="58"/>
      <c r="G15" s="69">
        <f t="shared" si="0"/>
        <v>0</v>
      </c>
      <c r="H15" s="50"/>
      <c r="I15" s="53"/>
      <c r="J15" s="52"/>
      <c r="K15" s="35" t="s">
        <v>5</v>
      </c>
    </row>
    <row r="16" spans="1:11" s="21" customFormat="1" ht="15">
      <c r="A16" s="65">
        <v>5</v>
      </c>
      <c r="B16" s="65">
        <v>93818</v>
      </c>
      <c r="C16" s="66" t="s">
        <v>71</v>
      </c>
      <c r="D16" s="67" t="s">
        <v>2</v>
      </c>
      <c r="E16" s="68">
        <v>8996</v>
      </c>
      <c r="F16" s="58"/>
      <c r="G16" s="69">
        <f t="shared" si="0"/>
        <v>0</v>
      </c>
      <c r="H16" s="50"/>
      <c r="I16" s="53"/>
      <c r="J16" s="52"/>
      <c r="K16" s="35" t="s">
        <v>5</v>
      </c>
    </row>
    <row r="17" spans="1:11" s="21" customFormat="1" ht="15">
      <c r="A17" s="65">
        <v>6</v>
      </c>
      <c r="B17" s="65" t="s">
        <v>76</v>
      </c>
      <c r="C17" s="66" t="s">
        <v>104</v>
      </c>
      <c r="D17" s="67" t="s">
        <v>65</v>
      </c>
      <c r="E17" s="68">
        <v>269.88</v>
      </c>
      <c r="F17" s="58"/>
      <c r="G17" s="69">
        <f t="shared" si="0"/>
        <v>0</v>
      </c>
      <c r="H17" s="50"/>
      <c r="I17" s="53"/>
      <c r="J17" s="52"/>
      <c r="K17" s="35"/>
    </row>
    <row r="18" spans="1:11" s="21" customFormat="1" ht="15">
      <c r="A18" s="65">
        <v>7</v>
      </c>
      <c r="B18" s="65">
        <v>572223</v>
      </c>
      <c r="C18" s="66" t="s">
        <v>106</v>
      </c>
      <c r="D18" s="67" t="s">
        <v>2</v>
      </c>
      <c r="E18" s="68">
        <v>17992</v>
      </c>
      <c r="F18" s="58"/>
      <c r="G18" s="69">
        <f t="shared" si="0"/>
        <v>0</v>
      </c>
      <c r="H18" s="50"/>
      <c r="I18" s="53"/>
      <c r="J18" s="52"/>
      <c r="K18" s="35"/>
    </row>
    <row r="19" spans="1:11" s="33" customFormat="1" ht="15">
      <c r="A19" s="65">
        <v>8</v>
      </c>
      <c r="B19" s="70" t="s">
        <v>66</v>
      </c>
      <c r="C19" s="71" t="s">
        <v>69</v>
      </c>
      <c r="D19" s="67" t="s">
        <v>2</v>
      </c>
      <c r="E19" s="72">
        <v>8996</v>
      </c>
      <c r="F19" s="73"/>
      <c r="G19" s="74">
        <f t="shared" si="0"/>
        <v>0</v>
      </c>
      <c r="H19" s="50"/>
      <c r="I19" s="53"/>
      <c r="J19" s="52"/>
      <c r="K19" s="35"/>
    </row>
    <row r="20" spans="1:11" s="21" customFormat="1" ht="15">
      <c r="A20" s="70">
        <v>9</v>
      </c>
      <c r="B20" s="65">
        <v>113761</v>
      </c>
      <c r="C20" s="66" t="s">
        <v>70</v>
      </c>
      <c r="D20" s="67" t="s">
        <v>4</v>
      </c>
      <c r="E20" s="68">
        <v>22</v>
      </c>
      <c r="F20" s="58"/>
      <c r="G20" s="69">
        <f t="shared" si="0"/>
        <v>0</v>
      </c>
      <c r="H20" s="50"/>
      <c r="I20" s="53"/>
      <c r="J20" s="52"/>
      <c r="K20" s="35" t="s">
        <v>5</v>
      </c>
    </row>
    <row r="21" spans="1:11" s="21" customFormat="1" ht="15">
      <c r="A21" s="65">
        <v>10</v>
      </c>
      <c r="B21" s="65">
        <v>931312</v>
      </c>
      <c r="C21" s="66" t="s">
        <v>77</v>
      </c>
      <c r="D21" s="67" t="s">
        <v>4</v>
      </c>
      <c r="E21" s="68">
        <v>22</v>
      </c>
      <c r="F21" s="58"/>
      <c r="G21" s="69">
        <f t="shared" si="0"/>
        <v>0</v>
      </c>
      <c r="H21" s="50"/>
      <c r="I21" s="53"/>
      <c r="J21" s="52"/>
      <c r="K21" s="35" t="s">
        <v>5</v>
      </c>
    </row>
    <row r="22" spans="1:11" s="21" customFormat="1" ht="15">
      <c r="A22" s="65">
        <v>11</v>
      </c>
      <c r="B22" s="65">
        <v>12922</v>
      </c>
      <c r="C22" s="66" t="s">
        <v>75</v>
      </c>
      <c r="D22" s="67" t="s">
        <v>2</v>
      </c>
      <c r="E22" s="68">
        <v>1730</v>
      </c>
      <c r="F22" s="75"/>
      <c r="G22" s="69">
        <f t="shared" si="0"/>
        <v>0</v>
      </c>
      <c r="H22" s="50">
        <v>0.126</v>
      </c>
      <c r="I22" s="51">
        <f>E22*H22</f>
        <v>217.98</v>
      </c>
      <c r="J22" s="52"/>
      <c r="K22" s="35"/>
    </row>
    <row r="23" spans="1:11" s="21" customFormat="1" ht="15">
      <c r="A23" s="65">
        <v>12</v>
      </c>
      <c r="B23" s="65">
        <v>56962</v>
      </c>
      <c r="C23" s="66" t="s">
        <v>67</v>
      </c>
      <c r="D23" s="67" t="s">
        <v>2</v>
      </c>
      <c r="E23" s="68">
        <v>1730</v>
      </c>
      <c r="F23" s="75"/>
      <c r="G23" s="69">
        <f t="shared" si="0"/>
        <v>0</v>
      </c>
      <c r="H23" s="50"/>
      <c r="I23" s="53"/>
      <c r="J23" s="52"/>
      <c r="K23" s="35"/>
    </row>
    <row r="24" spans="1:11" s="21" customFormat="1" ht="15">
      <c r="A24" s="76" t="s">
        <v>102</v>
      </c>
      <c r="B24" s="76" t="s">
        <v>78</v>
      </c>
      <c r="C24" s="66" t="s">
        <v>68</v>
      </c>
      <c r="D24" s="67" t="s">
        <v>3</v>
      </c>
      <c r="E24" s="68">
        <v>235.28</v>
      </c>
      <c r="F24" s="75"/>
      <c r="G24" s="69">
        <f t="shared" si="0"/>
        <v>0</v>
      </c>
      <c r="H24" s="50"/>
      <c r="I24" s="53"/>
      <c r="J24" s="52"/>
      <c r="K24" s="35"/>
    </row>
    <row r="25" spans="1:11" s="21" customFormat="1" ht="15.75" thickBot="1">
      <c r="A25" s="88">
        <v>14</v>
      </c>
      <c r="B25" s="82">
        <v>915211</v>
      </c>
      <c r="C25" s="83" t="s">
        <v>105</v>
      </c>
      <c r="D25" s="84" t="s">
        <v>2</v>
      </c>
      <c r="E25" s="85">
        <v>432.5</v>
      </c>
      <c r="F25" s="86"/>
      <c r="G25" s="69">
        <f t="shared" si="0"/>
        <v>0</v>
      </c>
      <c r="H25" s="47"/>
      <c r="I25" s="48"/>
      <c r="J25" s="49"/>
      <c r="K25" s="34"/>
    </row>
    <row r="26" spans="1:11" s="21" customFormat="1" ht="15">
      <c r="A26" s="79"/>
      <c r="B26" s="79"/>
      <c r="C26" s="60" t="s">
        <v>13</v>
      </c>
      <c r="D26" s="60"/>
      <c r="E26" s="60"/>
      <c r="F26" s="80" t="s">
        <v>5</v>
      </c>
      <c r="G26" s="77">
        <f>SUM(G12:G25)</f>
        <v>0</v>
      </c>
      <c r="H26" s="55"/>
      <c r="I26" s="55"/>
      <c r="J26" s="56"/>
      <c r="K26" s="57"/>
    </row>
    <row r="27" spans="1:11" s="21" customFormat="1" ht="15">
      <c r="A27" s="26"/>
      <c r="B27" s="26"/>
      <c r="C27" s="25" t="s">
        <v>6</v>
      </c>
      <c r="D27" s="25"/>
      <c r="E27" s="25"/>
      <c r="F27" s="27" t="s">
        <v>5</v>
      </c>
      <c r="G27" s="28">
        <f>G26*0.21</f>
        <v>0</v>
      </c>
      <c r="H27" s="55"/>
      <c r="I27" s="55"/>
      <c r="J27" s="56"/>
      <c r="K27" s="57"/>
    </row>
    <row r="28" spans="1:11" s="21" customFormat="1" ht="15.75" thickBot="1">
      <c r="A28" s="29"/>
      <c r="B28" s="29"/>
      <c r="C28" s="30" t="s">
        <v>14</v>
      </c>
      <c r="D28" s="30"/>
      <c r="E28" s="30"/>
      <c r="F28" s="31" t="s">
        <v>5</v>
      </c>
      <c r="G28" s="32">
        <f>G27+G26</f>
        <v>0</v>
      </c>
      <c r="H28" s="55"/>
      <c r="I28" s="55"/>
      <c r="J28" s="56"/>
      <c r="K28" s="57"/>
    </row>
    <row r="29" spans="8:11" ht="24" customHeight="1">
      <c r="H29" s="55"/>
      <c r="I29" s="55"/>
      <c r="J29" s="56"/>
      <c r="K29" s="57"/>
    </row>
    <row r="30" spans="8:11" ht="12" customHeight="1">
      <c r="H30" s="55"/>
      <c r="I30" s="55"/>
      <c r="J30" s="56"/>
      <c r="K30" s="57"/>
    </row>
    <row r="31" spans="3:11" ht="12" customHeight="1">
      <c r="C31" s="89" t="s">
        <v>83</v>
      </c>
      <c r="H31" s="55"/>
      <c r="I31" s="55"/>
      <c r="J31" s="56"/>
      <c r="K31" s="57"/>
    </row>
    <row r="32" spans="3:11" ht="12" customHeight="1">
      <c r="C32" s="90" t="s">
        <v>84</v>
      </c>
      <c r="H32" s="54"/>
      <c r="I32" s="54"/>
      <c r="J32" s="21"/>
      <c r="K32" s="21"/>
    </row>
    <row r="33" spans="3:11" ht="12" customHeight="1">
      <c r="C33" s="90" t="s">
        <v>85</v>
      </c>
      <c r="H33" s="54"/>
      <c r="I33" s="54"/>
      <c r="J33" s="21"/>
      <c r="K33" s="21"/>
    </row>
    <row r="34" spans="3:11" ht="12" customHeight="1">
      <c r="C34" s="81"/>
      <c r="H34" s="54"/>
      <c r="I34" s="54"/>
      <c r="J34" s="21"/>
      <c r="K34" s="21"/>
    </row>
    <row r="35" ht="12" customHeight="1">
      <c r="C35" s="81"/>
    </row>
    <row r="36" ht="12" customHeight="1">
      <c r="C36" s="81"/>
    </row>
    <row r="37" ht="12" customHeight="1">
      <c r="C37" s="81"/>
    </row>
  </sheetData>
  <sheetProtection/>
  <mergeCells count="2">
    <mergeCell ref="B1:G1"/>
    <mergeCell ref="E8:F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6" r:id="rId2"/>
  <headerFooter alignWithMargins="0">
    <oddFooter>&amp;C   Strana &amp;P 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2022-07-29T12:03:50Z</cp:lastPrinted>
  <dcterms:created xsi:type="dcterms:W3CDTF">2014-05-16T09:31:30Z</dcterms:created>
  <dcterms:modified xsi:type="dcterms:W3CDTF">2022-07-29T12:05:57Z</dcterms:modified>
  <cp:category/>
  <cp:version/>
  <cp:contentType/>
  <cp:contentStatus/>
</cp:coreProperties>
</file>