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8" windowWidth="19440" windowHeight="5628" activeTab="0"/>
  </bookViews>
  <sheets>
    <sheet name="Krycí list rozpočtu" sheetId="1" r:id="rId1"/>
    <sheet name="rozpočet" sheetId="2" r:id="rId2"/>
  </sheets>
  <definedNames>
    <definedName name="_xlnm.Print_Area" localSheetId="1">'rozpočet'!$A$2:$F$32</definedName>
  </definedNames>
  <calcPr fullCalcOnLoad="1"/>
</workbook>
</file>

<file path=xl/sharedStrings.xml><?xml version="1.0" encoding="utf-8"?>
<sst xmlns="http://schemas.openxmlformats.org/spreadsheetml/2006/main" count="129" uniqueCount="101">
  <si>
    <t>MJ</t>
  </si>
  <si>
    <t xml:space="preserve">Zhotovitel: </t>
  </si>
  <si>
    <t>m2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</si>
  <si>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</si>
  <si>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</si>
  <si>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</si>
  <si>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</si>
  <si>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</si>
  <si>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</si>
  <si>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</si>
  <si>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</si>
  <si>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</si>
  <si>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</si>
  <si>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</si>
  <si>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</si>
  <si>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</si>
  <si>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</si>
  <si>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</si>
  <si>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</si>
  <si>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</si>
  <si>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</si>
  <si>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</si>
  <si>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</si>
  <si>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</si>
  <si>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</si>
  <si>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</si>
  <si>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</si>
  <si>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</si>
  <si>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</si>
  <si>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</si>
  <si>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</si>
  <si>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</si>
  <si>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</si>
  <si>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</si>
  <si>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</si>
  <si>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</si>
  <si>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</si>
  <si>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</si>
  <si>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</si>
  <si>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</si>
  <si>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</si>
  <si>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</si>
  <si>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</si>
  <si>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</si>
  <si>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</si>
  <si>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</si>
  <si>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</si>
  <si>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</si>
  <si>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</si>
  <si>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</si>
  <si>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</si>
  <si>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</si>
  <si>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</si>
  <si>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</si>
  <si>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</si>
  <si>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</si>
  <si>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</si>
  <si>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</si>
  <si>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</si>
  <si>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Datum, razítko a podpis</t>
  </si>
  <si>
    <t>rozpočet</t>
  </si>
  <si>
    <t xml:space="preserve">Stavba:    </t>
  </si>
  <si>
    <t xml:space="preserve">Datum:   </t>
  </si>
  <si>
    <t>m3</t>
  </si>
  <si>
    <t>spojovací postřik ze sil. emulze do 1,0kg/m2</t>
  </si>
  <si>
    <t xml:space="preserve">Schválil </t>
  </si>
  <si>
    <t>Zpracoval</t>
  </si>
  <si>
    <t>KSÚS Středočeského kraje příspěvková organizace</t>
  </si>
  <si>
    <t>t</t>
  </si>
  <si>
    <t xml:space="preserve">zpevnění krajnic z recykl.materiálu do tl. 100mm  </t>
  </si>
  <si>
    <t>čištění krajnic od nánosu  tl do 100 mm s odvozem na skládku</t>
  </si>
  <si>
    <t>OTSKP</t>
  </si>
  <si>
    <t>ks</t>
  </si>
  <si>
    <t>574A44</t>
  </si>
  <si>
    <t>vedoucí oblasti MH: Lenka Chmelová</t>
  </si>
  <si>
    <t xml:space="preserve">čistění vozovek samosběr </t>
  </si>
  <si>
    <t>Opravy 2022</t>
  </si>
  <si>
    <t>Kostelec n. L. - Brandýs n. L.</t>
  </si>
  <si>
    <t>Zpracoval:  Tomáš Pecka, Pavel Zabilka</t>
  </si>
  <si>
    <t>pomocné práce zřiz.nebozajišťující regulaci a ochranu dopravy (DIO)</t>
  </si>
  <si>
    <t>02720</t>
  </si>
  <si>
    <t>02946</t>
  </si>
  <si>
    <t>frézování  asfalt. ploch, odvoz do 20km (50mm + zápichy 50mm)</t>
  </si>
  <si>
    <t>574D46</t>
  </si>
  <si>
    <t>asfaltový beton pro ložní vrstvy modifik. ACL 16+, 16S tl. 50mm</t>
  </si>
  <si>
    <t>frézování spár š. do 10mm , hl. do 20mm</t>
  </si>
  <si>
    <t>m</t>
  </si>
  <si>
    <t>poplatky za likvidaci odpadu nekontaminovaných, II tř. těžitelnosti (krajnice,příkopy )</t>
  </si>
  <si>
    <t>čištění příkopu do 0,5m3/m s odvozem na skládku</t>
  </si>
  <si>
    <t>VDZ V2 - 12,5 cm , barvou,  základní</t>
  </si>
  <si>
    <t xml:space="preserve">VDZ - vodící proužky  V2 -12,5 , přechod pro chodce atd.,  plast, retroreflexní </t>
  </si>
  <si>
    <t>geodetické zaměření - celky</t>
  </si>
  <si>
    <t>informační tabule</t>
  </si>
  <si>
    <t>fotodokumentace</t>
  </si>
  <si>
    <t xml:space="preserve">zalévání spár dilatační asf. zálivkou  </t>
  </si>
  <si>
    <t>asfaltový beton ACO 11+,11S, tl. 50mm (modifikovaný)</t>
  </si>
  <si>
    <t>II/101 D1 - D7 (II/101 Kostelec n. L. - Brandýs n. L., km 100,410 - 104,040)</t>
  </si>
  <si>
    <t>Tomáš Pecka</t>
  </si>
  <si>
    <t>provozní cestmistr: Bc. Pavel Zabilka</t>
  </si>
  <si>
    <t>projektový manažer staveb: Tomáš Pecka</t>
  </si>
  <si>
    <t>Objekt:  II-101 Kostelec nad Labem (konec obce) směrem na Brandýs nad Labem, délka úseku 3630 m, prům. šíře 6,3 m, plocha 22 869 m2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</si>
</sst>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  <numFmt numFmtId="177" formatCode="[$-405]d\.\ mmmm\ yyyy"/>
  </numFmts>
  <fonts count="61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Book Antiqua"/>
      <family val="1"/>
    </font>
    <font>
      <sz val="14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name val="MS Sans Serif"/>
      <family val="0"/>
    </font>
    <font>
      <sz val="9"/>
      <name val="MS Sans Serif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 style="medium"/>
      <bottom style="thin"/>
    </border>
    <border>
      <left style="medium"/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ck"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rgb="FF000000"/>
      </left>
      <right style="thick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/>
    </border>
    <border>
      <left style="medium"/>
      <right style="thick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9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0" fillId="33" borderId="10" xfId="0" applyFont="1" applyFill="1" applyBorder="1" applyAlignment="1" applyProtection="1">
      <alignment vertical="top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vertical="top"/>
      <protection/>
    </xf>
    <xf numFmtId="0" fontId="10" fillId="0" borderId="12" xfId="0" applyFont="1" applyBorder="1" applyAlignment="1" applyProtection="1">
      <alignment vertical="top"/>
      <protection/>
    </xf>
    <xf numFmtId="0" fontId="10" fillId="0" borderId="13" xfId="0" applyFont="1" applyBorder="1" applyAlignment="1" applyProtection="1">
      <alignment vertical="top"/>
      <protection/>
    </xf>
    <xf numFmtId="4" fontId="9" fillId="0" borderId="13" xfId="0" applyNumberFormat="1" applyFont="1" applyBorder="1" applyAlignment="1" applyProtection="1">
      <alignment horizontal="right" vertical="top"/>
      <protection/>
    </xf>
    <xf numFmtId="4" fontId="10" fillId="0" borderId="14" xfId="0" applyNumberFormat="1" applyFont="1" applyBorder="1" applyAlignment="1" applyProtection="1">
      <alignment vertical="top"/>
      <protection/>
    </xf>
    <xf numFmtId="0" fontId="10" fillId="0" borderId="15" xfId="0" applyFont="1" applyBorder="1" applyAlignment="1" applyProtection="1">
      <alignment vertical="top"/>
      <protection/>
    </xf>
    <xf numFmtId="4" fontId="9" fillId="0" borderId="15" xfId="0" applyNumberFormat="1" applyFont="1" applyBorder="1" applyAlignment="1" applyProtection="1">
      <alignment horizontal="right" vertical="top"/>
      <protection/>
    </xf>
    <xf numFmtId="4" fontId="10" fillId="0" borderId="16" xfId="0" applyNumberFormat="1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17" xfId="0" applyNumberFormat="1" applyFont="1" applyFill="1" applyBorder="1" applyAlignment="1" applyProtection="1">
      <alignment horizontal="center" vertical="center"/>
      <protection/>
    </xf>
    <xf numFmtId="49" fontId="16" fillId="34" borderId="12" xfId="0" applyNumberFormat="1" applyFont="1" applyFill="1" applyBorder="1" applyAlignment="1" applyProtection="1">
      <alignment horizontal="center" vertical="center"/>
      <protection/>
    </xf>
    <xf numFmtId="49" fontId="18" fillId="0" borderId="18" xfId="0" applyNumberFormat="1" applyFont="1" applyFill="1" applyBorder="1" applyAlignment="1" applyProtection="1">
      <alignment horizontal="left" vertical="center"/>
      <protection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4" fontId="9" fillId="0" borderId="13" xfId="0" applyNumberFormat="1" applyFont="1" applyFill="1" applyBorder="1" applyAlignment="1" applyProtection="1">
      <alignment horizontal="right" vertical="center"/>
      <protection/>
    </xf>
    <xf numFmtId="4" fontId="9" fillId="0" borderId="14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3" xfId="0" applyNumberFormat="1" applyFont="1" applyFill="1" applyBorder="1" applyAlignment="1" applyProtection="1">
      <alignment horizontal="right" vertical="center"/>
      <protection/>
    </xf>
    <xf numFmtId="49" fontId="9" fillId="0" borderId="14" xfId="0" applyNumberFormat="1" applyFont="1" applyFill="1" applyBorder="1" applyAlignment="1" applyProtection="1">
      <alignment horizontal="right" vertical="center"/>
      <protection/>
    </xf>
    <xf numFmtId="0" fontId="13" fillId="0" borderId="19" xfId="0" applyNumberFormat="1" applyFont="1" applyFill="1" applyBorder="1" applyAlignment="1" applyProtection="1">
      <alignment vertical="center"/>
      <protection/>
    </xf>
    <xf numFmtId="0" fontId="13" fillId="0" borderId="20" xfId="0" applyNumberFormat="1" applyFont="1" applyFill="1" applyBorder="1" applyAlignment="1" applyProtection="1">
      <alignment vertical="center"/>
      <protection/>
    </xf>
    <xf numFmtId="0" fontId="13" fillId="0" borderId="21" xfId="0" applyNumberFormat="1" applyFont="1" applyFill="1" applyBorder="1" applyAlignment="1" applyProtection="1">
      <alignment vertical="center"/>
      <protection/>
    </xf>
    <xf numFmtId="4" fontId="18" fillId="34" borderId="13" xfId="0" applyNumberFormat="1" applyFont="1" applyFill="1" applyBorder="1" applyAlignment="1" applyProtection="1">
      <alignment horizontal="right"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4" fontId="18" fillId="34" borderId="14" xfId="0" applyNumberFormat="1" applyFont="1" applyFill="1" applyBorder="1" applyAlignment="1" applyProtection="1">
      <alignment horizontal="right"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4" fontId="10" fillId="0" borderId="24" xfId="0" applyNumberFormat="1" applyFont="1" applyBorder="1" applyAlignment="1" applyProtection="1">
      <alignment vertical="top"/>
      <protection/>
    </xf>
    <xf numFmtId="14" fontId="6" fillId="0" borderId="0" xfId="0" applyNumberFormat="1" applyFont="1" applyAlignment="1" applyProtection="1">
      <alignment horizontal="center" vertical="top"/>
      <protection/>
    </xf>
    <xf numFmtId="4" fontId="9" fillId="0" borderId="12" xfId="0" applyNumberFormat="1" applyFont="1" applyBorder="1" applyAlignment="1" applyProtection="1">
      <alignment horizontal="right" vertical="top"/>
      <protection/>
    </xf>
    <xf numFmtId="0" fontId="24" fillId="0" borderId="0" xfId="0" applyFont="1" applyAlignment="1" applyProtection="1">
      <alignment vertical="top"/>
      <protection/>
    </xf>
    <xf numFmtId="0" fontId="24" fillId="0" borderId="0" xfId="0" applyFont="1" applyFill="1" applyAlignment="1" applyProtection="1">
      <alignment vertical="top"/>
      <protection/>
    </xf>
    <xf numFmtId="37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horizontal="left" vertical="top" wrapText="1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 wrapText="1"/>
      <protection/>
    </xf>
    <xf numFmtId="0" fontId="21" fillId="0" borderId="0" xfId="0" applyFont="1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 wrapText="1"/>
      <protection/>
    </xf>
    <xf numFmtId="0" fontId="24" fillId="0" borderId="0" xfId="0" applyFont="1" applyBorder="1" applyAlignment="1" applyProtection="1">
      <alignment horizontal="center" vertical="top"/>
      <protection/>
    </xf>
    <xf numFmtId="3" fontId="24" fillId="0" borderId="0" xfId="0" applyNumberFormat="1" applyFont="1" applyBorder="1" applyAlignment="1" applyProtection="1">
      <alignment vertical="top"/>
      <protection/>
    </xf>
    <xf numFmtId="0" fontId="24" fillId="0" borderId="0" xfId="0" applyFont="1" applyBorder="1" applyAlignment="1" applyProtection="1">
      <alignment vertical="top"/>
      <protection/>
    </xf>
    <xf numFmtId="0" fontId="22" fillId="0" borderId="0" xfId="0" applyFont="1" applyBorder="1" applyAlignment="1" applyProtection="1">
      <alignment horizontal="center" vertical="top"/>
      <protection/>
    </xf>
    <xf numFmtId="3" fontId="22" fillId="0" borderId="0" xfId="0" applyNumberFormat="1" applyFont="1" applyBorder="1" applyAlignment="1" applyProtection="1">
      <alignment vertical="top"/>
      <protection/>
    </xf>
    <xf numFmtId="0" fontId="22" fillId="0" borderId="0" xfId="0" applyFont="1" applyBorder="1" applyAlignment="1" applyProtection="1">
      <alignment vertical="top"/>
      <protection/>
    </xf>
    <xf numFmtId="0" fontId="22" fillId="0" borderId="0" xfId="0" applyFont="1" applyFill="1" applyBorder="1" applyAlignment="1" applyProtection="1">
      <alignment horizontal="center" vertical="top"/>
      <protection/>
    </xf>
    <xf numFmtId="3" fontId="22" fillId="0" borderId="0" xfId="0" applyNumberFormat="1" applyFont="1" applyFill="1" applyBorder="1" applyAlignment="1" applyProtection="1">
      <alignment vertical="top"/>
      <protection/>
    </xf>
    <xf numFmtId="0" fontId="22" fillId="0" borderId="0" xfId="0" applyFont="1" applyFill="1" applyBorder="1" applyAlignment="1" applyProtection="1">
      <alignment vertical="top"/>
      <protection/>
    </xf>
    <xf numFmtId="4" fontId="23" fillId="35" borderId="14" xfId="0" applyNumberFormat="1" applyFont="1" applyFill="1" applyBorder="1" applyAlignment="1" applyProtection="1">
      <alignment vertical="top"/>
      <protection/>
    </xf>
    <xf numFmtId="4" fontId="23" fillId="35" borderId="13" xfId="0" applyNumberFormat="1" applyFont="1" applyFill="1" applyBorder="1" applyAlignment="1" applyProtection="1">
      <alignment vertical="top"/>
      <protection/>
    </xf>
    <xf numFmtId="4" fontId="9" fillId="0" borderId="25" xfId="0" applyNumberFormat="1" applyFont="1" applyBorder="1" applyAlignment="1" applyProtection="1">
      <alignment vertical="top"/>
      <protection/>
    </xf>
    <xf numFmtId="0" fontId="10" fillId="0" borderId="26" xfId="0" applyFont="1" applyBorder="1" applyAlignment="1" applyProtection="1">
      <alignment vertical="top"/>
      <protection/>
    </xf>
    <xf numFmtId="4" fontId="9" fillId="0" borderId="27" xfId="0" applyNumberFormat="1" applyFont="1" applyBorder="1" applyAlignment="1" applyProtection="1">
      <alignment vertical="top"/>
      <protection/>
    </xf>
    <xf numFmtId="0" fontId="10" fillId="0" borderId="28" xfId="0" applyFont="1" applyBorder="1" applyAlignment="1" applyProtection="1">
      <alignment vertical="top"/>
      <protection/>
    </xf>
    <xf numFmtId="4" fontId="9" fillId="0" borderId="29" xfId="0" applyNumberFormat="1" applyFont="1" applyBorder="1" applyAlignment="1" applyProtection="1">
      <alignment vertical="top"/>
      <protection/>
    </xf>
    <xf numFmtId="0" fontId="10" fillId="0" borderId="30" xfId="0" applyFont="1" applyBorder="1" applyAlignment="1" applyProtection="1">
      <alignment vertical="top"/>
      <protection/>
    </xf>
    <xf numFmtId="0" fontId="10" fillId="33" borderId="31" xfId="0" applyFont="1" applyFill="1" applyBorder="1" applyAlignment="1" applyProtection="1">
      <alignment vertical="top"/>
      <protection/>
    </xf>
    <xf numFmtId="0" fontId="10" fillId="33" borderId="32" xfId="0" applyFont="1" applyFill="1" applyBorder="1" applyAlignment="1" applyProtection="1">
      <alignment vertical="top"/>
      <protection/>
    </xf>
    <xf numFmtId="0" fontId="0" fillId="0" borderId="33" xfId="0" applyBorder="1" applyAlignment="1">
      <alignment horizontal="left" vertical="top" wrapText="1"/>
    </xf>
    <xf numFmtId="4" fontId="23" fillId="0" borderId="33" xfId="0" applyNumberFormat="1" applyFont="1" applyFill="1" applyBorder="1" applyAlignment="1" applyProtection="1">
      <alignment vertical="top"/>
      <protection/>
    </xf>
    <xf numFmtId="4" fontId="23" fillId="0" borderId="0" xfId="0" applyNumberFormat="1" applyFont="1" applyBorder="1" applyAlignment="1" applyProtection="1">
      <alignment vertical="top"/>
      <protection/>
    </xf>
    <xf numFmtId="4" fontId="9" fillId="0" borderId="0" xfId="0" applyNumberFormat="1" applyFont="1" applyBorder="1" applyAlignment="1" applyProtection="1">
      <alignment horizontal="right" vertical="top"/>
      <protection/>
    </xf>
    <xf numFmtId="4" fontId="23" fillId="0" borderId="0" xfId="0" applyNumberFormat="1" applyFont="1" applyFill="1" applyBorder="1" applyAlignment="1" applyProtection="1">
      <alignment vertical="top"/>
      <protection/>
    </xf>
    <xf numFmtId="4" fontId="10" fillId="0" borderId="0" xfId="0" applyNumberFormat="1" applyFont="1" applyBorder="1" applyAlignment="1" applyProtection="1">
      <alignment vertical="top"/>
      <protection/>
    </xf>
    <xf numFmtId="39" fontId="0" fillId="0" borderId="0" xfId="0" applyNumberFormat="1" applyBorder="1" applyAlignment="1">
      <alignment horizontal="right" vertical="top"/>
    </xf>
    <xf numFmtId="0" fontId="25" fillId="0" borderId="0" xfId="0" applyFont="1" applyAlignment="1">
      <alignment horizontal="left" vertical="top" wrapText="1"/>
    </xf>
    <xf numFmtId="2" fontId="23" fillId="35" borderId="13" xfId="0" applyNumberFormat="1" applyFont="1" applyFill="1" applyBorder="1" applyAlignment="1" applyProtection="1">
      <alignment vertical="top"/>
      <protection/>
    </xf>
    <xf numFmtId="49" fontId="22" fillId="35" borderId="25" xfId="0" applyNumberFormat="1" applyFont="1" applyFill="1" applyBorder="1" applyAlignment="1" applyProtection="1">
      <alignment horizontal="center" vertical="top"/>
      <protection/>
    </xf>
    <xf numFmtId="0" fontId="22" fillId="35" borderId="26" xfId="0" applyFont="1" applyFill="1" applyBorder="1" applyAlignment="1" applyProtection="1">
      <alignment vertical="top"/>
      <protection/>
    </xf>
    <xf numFmtId="0" fontId="22" fillId="35" borderId="12" xfId="0" applyFont="1" applyFill="1" applyBorder="1" applyAlignment="1" applyProtection="1">
      <alignment horizontal="center" vertical="center"/>
      <protection/>
    </xf>
    <xf numFmtId="2" fontId="23" fillId="35" borderId="12" xfId="0" applyNumberFormat="1" applyFont="1" applyFill="1" applyBorder="1" applyAlignment="1" applyProtection="1">
      <alignment vertical="top"/>
      <protection/>
    </xf>
    <xf numFmtId="4" fontId="22" fillId="35" borderId="12" xfId="0" applyNumberFormat="1" applyFont="1" applyFill="1" applyBorder="1" applyAlignment="1" applyProtection="1">
      <alignment vertical="top"/>
      <protection/>
    </xf>
    <xf numFmtId="4" fontId="22" fillId="35" borderId="24" xfId="0" applyNumberFormat="1" applyFont="1" applyFill="1" applyBorder="1" applyAlignment="1" applyProtection="1">
      <alignment vertical="top"/>
      <protection/>
    </xf>
    <xf numFmtId="0" fontId="22" fillId="35" borderId="34" xfId="0" applyFont="1" applyFill="1" applyBorder="1" applyAlignment="1" applyProtection="1">
      <alignment horizontal="center" vertical="center"/>
      <protection/>
    </xf>
    <xf numFmtId="0" fontId="22" fillId="35" borderId="35" xfId="0" applyFont="1" applyFill="1" applyBorder="1" applyAlignment="1" applyProtection="1">
      <alignment vertical="top"/>
      <protection/>
    </xf>
    <xf numFmtId="0" fontId="22" fillId="35" borderId="36" xfId="0" applyFont="1" applyFill="1" applyBorder="1" applyAlignment="1" applyProtection="1">
      <alignment horizontal="center" vertical="center"/>
      <protection/>
    </xf>
    <xf numFmtId="2" fontId="23" fillId="35" borderId="36" xfId="0" applyNumberFormat="1" applyFont="1" applyFill="1" applyBorder="1" applyAlignment="1" applyProtection="1">
      <alignment vertical="top"/>
      <protection/>
    </xf>
    <xf numFmtId="4" fontId="22" fillId="35" borderId="36" xfId="0" applyNumberFormat="1" applyFont="1" applyFill="1" applyBorder="1" applyAlignment="1" applyProtection="1">
      <alignment vertical="top"/>
      <protection/>
    </xf>
    <xf numFmtId="4" fontId="22" fillId="35" borderId="37" xfId="0" applyNumberFormat="1" applyFont="1" applyFill="1" applyBorder="1" applyAlignment="1" applyProtection="1">
      <alignment vertical="top"/>
      <protection/>
    </xf>
    <xf numFmtId="49" fontId="22" fillId="35" borderId="27" xfId="0" applyNumberFormat="1" applyFont="1" applyFill="1" applyBorder="1" applyAlignment="1" applyProtection="1">
      <alignment horizontal="center" vertical="top"/>
      <protection/>
    </xf>
    <xf numFmtId="0" fontId="22" fillId="35" borderId="28" xfId="0" applyFont="1" applyFill="1" applyBorder="1" applyAlignment="1" applyProtection="1">
      <alignment vertical="top"/>
      <protection/>
    </xf>
    <xf numFmtId="0" fontId="22" fillId="35" borderId="27" xfId="0" applyFont="1" applyFill="1" applyBorder="1" applyAlignment="1" applyProtection="1">
      <alignment horizontal="center" vertical="center"/>
      <protection/>
    </xf>
    <xf numFmtId="0" fontId="22" fillId="35" borderId="13" xfId="0" applyFont="1" applyFill="1" applyBorder="1" applyAlignment="1" applyProtection="1">
      <alignment horizontal="center" vertical="center"/>
      <protection/>
    </xf>
    <xf numFmtId="49" fontId="22" fillId="35" borderId="27" xfId="0" applyNumberFormat="1" applyFont="1" applyFill="1" applyBorder="1" applyAlignment="1" applyProtection="1">
      <alignment horizontal="center" vertical="center"/>
      <protection/>
    </xf>
    <xf numFmtId="0" fontId="22" fillId="35" borderId="28" xfId="0" applyFont="1" applyFill="1" applyBorder="1" applyAlignment="1" applyProtection="1">
      <alignment vertical="top" wrapText="1"/>
      <protection/>
    </xf>
    <xf numFmtId="2" fontId="23" fillId="35" borderId="13" xfId="0" applyNumberFormat="1" applyFont="1" applyFill="1" applyBorder="1" applyAlignment="1" applyProtection="1">
      <alignment horizontal="right" vertical="center"/>
      <protection/>
    </xf>
    <xf numFmtId="0" fontId="22" fillId="35" borderId="38" xfId="0" applyFont="1" applyFill="1" applyBorder="1" applyAlignment="1" applyProtection="1">
      <alignment horizontal="center" vertical="center"/>
      <protection/>
    </xf>
    <xf numFmtId="0" fontId="22" fillId="35" borderId="39" xfId="0" applyFont="1" applyFill="1" applyBorder="1" applyAlignment="1" applyProtection="1">
      <alignment vertical="center" wrapText="1"/>
      <protection/>
    </xf>
    <xf numFmtId="0" fontId="22" fillId="35" borderId="40" xfId="0" applyFont="1" applyFill="1" applyBorder="1" applyAlignment="1" applyProtection="1">
      <alignment horizontal="center" vertical="top"/>
      <protection/>
    </xf>
    <xf numFmtId="4" fontId="23" fillId="35" borderId="13" xfId="0" applyNumberFormat="1" applyFont="1" applyFill="1" applyBorder="1" applyAlignment="1" applyProtection="1">
      <alignment horizontal="right" vertical="center"/>
      <protection/>
    </xf>
    <xf numFmtId="4" fontId="23" fillId="35" borderId="14" xfId="0" applyNumberFormat="1" applyFont="1" applyFill="1" applyBorder="1" applyAlignment="1" applyProtection="1">
      <alignment horizontal="right" vertical="center"/>
      <protection/>
    </xf>
    <xf numFmtId="0" fontId="22" fillId="35" borderId="41" xfId="0" applyFont="1" applyFill="1" applyBorder="1" applyAlignment="1" applyProtection="1">
      <alignment horizontal="center" vertical="center"/>
      <protection/>
    </xf>
    <xf numFmtId="0" fontId="22" fillId="35" borderId="15" xfId="0" applyFont="1" applyFill="1" applyBorder="1" applyAlignment="1" applyProtection="1">
      <alignment horizontal="center" vertical="center"/>
      <protection/>
    </xf>
    <xf numFmtId="0" fontId="22" fillId="35" borderId="42" xfId="0" applyFont="1" applyFill="1" applyBorder="1" applyAlignment="1" applyProtection="1">
      <alignment vertical="top"/>
      <protection/>
    </xf>
    <xf numFmtId="0" fontId="22" fillId="35" borderId="30" xfId="0" applyFont="1" applyFill="1" applyBorder="1" applyAlignment="1" applyProtection="1">
      <alignment vertical="top"/>
      <protection/>
    </xf>
    <xf numFmtId="0" fontId="22" fillId="35" borderId="43" xfId="0" applyFont="1" applyFill="1" applyBorder="1" applyAlignment="1" applyProtection="1">
      <alignment horizontal="center" vertical="center"/>
      <protection/>
    </xf>
    <xf numFmtId="0" fontId="22" fillId="35" borderId="29" xfId="0" applyFont="1" applyFill="1" applyBorder="1" applyAlignment="1" applyProtection="1">
      <alignment horizontal="center" vertical="center"/>
      <protection/>
    </xf>
    <xf numFmtId="49" fontId="19" fillId="0" borderId="44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19" fillId="0" borderId="45" xfId="0" applyNumberFormat="1" applyFont="1" applyFill="1" applyBorder="1" applyAlignment="1" applyProtection="1">
      <alignment horizontal="left" vertical="center"/>
      <protection/>
    </xf>
    <xf numFmtId="0" fontId="19" fillId="0" borderId="22" xfId="0" applyNumberFormat="1" applyFont="1" applyFill="1" applyBorder="1" applyAlignment="1" applyProtection="1">
      <alignment horizontal="left" vertical="center"/>
      <protection/>
    </xf>
    <xf numFmtId="49" fontId="18" fillId="34" borderId="13" xfId="0" applyNumberFormat="1" applyFont="1" applyFill="1" applyBorder="1" applyAlignment="1" applyProtection="1">
      <alignment horizontal="left" vertical="center"/>
      <protection/>
    </xf>
    <xf numFmtId="0" fontId="18" fillId="34" borderId="13" xfId="0" applyNumberFormat="1" applyFont="1" applyFill="1" applyBorder="1" applyAlignment="1" applyProtection="1">
      <alignment horizontal="left" vertical="center"/>
      <protection/>
    </xf>
    <xf numFmtId="49" fontId="18" fillId="34" borderId="18" xfId="0" applyNumberFormat="1" applyFont="1" applyFill="1" applyBorder="1" applyAlignment="1" applyProtection="1">
      <alignment horizontal="left" vertical="center"/>
      <protection/>
    </xf>
    <xf numFmtId="49" fontId="19" fillId="36" borderId="46" xfId="0" applyNumberFormat="1" applyFont="1" applyFill="1" applyBorder="1" applyAlignment="1" applyProtection="1">
      <alignment horizontal="center" vertical="center"/>
      <protection/>
    </xf>
    <xf numFmtId="0" fontId="19" fillId="36" borderId="47" xfId="0" applyNumberFormat="1" applyFont="1" applyFill="1" applyBorder="1" applyAlignment="1" applyProtection="1">
      <alignment horizontal="center" vertical="center"/>
      <protection/>
    </xf>
    <xf numFmtId="0" fontId="19" fillId="36" borderId="48" xfId="0" applyNumberFormat="1" applyFont="1" applyFill="1" applyBorder="1" applyAlignment="1" applyProtection="1">
      <alignment horizontal="center" vertical="center"/>
      <protection/>
    </xf>
    <xf numFmtId="49" fontId="9" fillId="0" borderId="49" xfId="0" applyNumberFormat="1" applyFont="1" applyFill="1" applyBorder="1" applyAlignment="1" applyProtection="1">
      <alignment horizontal="center" vertical="center"/>
      <protection/>
    </xf>
    <xf numFmtId="49" fontId="9" fillId="0" borderId="47" xfId="0" applyNumberFormat="1" applyFont="1" applyFill="1" applyBorder="1" applyAlignment="1" applyProtection="1">
      <alignment horizontal="center" vertical="center"/>
      <protection/>
    </xf>
    <xf numFmtId="49" fontId="9" fillId="0" borderId="42" xfId="0" applyNumberFormat="1" applyFont="1" applyFill="1" applyBorder="1" applyAlignment="1" applyProtection="1">
      <alignment horizontal="center" vertical="center"/>
      <protection/>
    </xf>
    <xf numFmtId="49" fontId="9" fillId="0" borderId="23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45" xfId="0" applyNumberFormat="1" applyFont="1" applyFill="1" applyBorder="1" applyAlignment="1" applyProtection="1">
      <alignment horizontal="center" vertical="center"/>
      <protection/>
    </xf>
    <xf numFmtId="49" fontId="9" fillId="0" borderId="50" xfId="0" applyNumberFormat="1" applyFont="1" applyFill="1" applyBorder="1" applyAlignment="1" applyProtection="1">
      <alignment horizontal="center" vertical="center"/>
      <protection/>
    </xf>
    <xf numFmtId="49" fontId="9" fillId="0" borderId="51" xfId="0" applyNumberFormat="1" applyFont="1" applyFill="1" applyBorder="1" applyAlignment="1" applyProtection="1">
      <alignment horizontal="center" vertical="center"/>
      <protection/>
    </xf>
    <xf numFmtId="49" fontId="9" fillId="0" borderId="52" xfId="0" applyNumberFormat="1" applyFont="1" applyFill="1" applyBorder="1" applyAlignment="1" applyProtection="1">
      <alignment horizontal="center" vertical="center"/>
      <protection/>
    </xf>
    <xf numFmtId="49" fontId="19" fillId="0" borderId="53" xfId="0" applyNumberFormat="1" applyFont="1" applyFill="1" applyBorder="1" applyAlignment="1" applyProtection="1">
      <alignment horizontal="left" vertical="center"/>
      <protection/>
    </xf>
    <xf numFmtId="0" fontId="19" fillId="0" borderId="51" xfId="0" applyNumberFormat="1" applyFont="1" applyFill="1" applyBorder="1" applyAlignment="1" applyProtection="1">
      <alignment horizontal="left" vertical="center"/>
      <protection/>
    </xf>
    <xf numFmtId="0" fontId="19" fillId="0" borderId="52" xfId="0" applyNumberFormat="1" applyFont="1" applyFill="1" applyBorder="1" applyAlignment="1" applyProtection="1">
      <alignment horizontal="left" vertical="center"/>
      <protection/>
    </xf>
    <xf numFmtId="0" fontId="19" fillId="0" borderId="54" xfId="0" applyNumberFormat="1" applyFont="1" applyFill="1" applyBorder="1" applyAlignment="1" applyProtection="1">
      <alignment horizontal="left" vertical="center"/>
      <protection/>
    </xf>
    <xf numFmtId="0" fontId="19" fillId="36" borderId="42" xfId="0" applyNumberFormat="1" applyFont="1" applyFill="1" applyBorder="1" applyAlignment="1" applyProtection="1">
      <alignment horizontal="center" vertical="center"/>
      <protection/>
    </xf>
    <xf numFmtId="49" fontId="18" fillId="0" borderId="18" xfId="0" applyNumberFormat="1" applyFont="1" applyFill="1" applyBorder="1" applyAlignment="1" applyProtection="1">
      <alignment horizontal="left" vertical="center"/>
      <protection/>
    </xf>
    <xf numFmtId="0" fontId="18" fillId="0" borderId="13" xfId="0" applyNumberFormat="1" applyFont="1" applyFill="1" applyBorder="1" applyAlignment="1" applyProtection="1">
      <alignment horizontal="left" vertical="center"/>
      <protection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9" fillId="0" borderId="13" xfId="0" applyNumberFormat="1" applyFont="1" applyFill="1" applyBorder="1" applyAlignment="1" applyProtection="1">
      <alignment horizontal="left" vertical="center"/>
      <protection/>
    </xf>
    <xf numFmtId="49" fontId="18" fillId="0" borderId="13" xfId="0" applyNumberFormat="1" applyFont="1" applyFill="1" applyBorder="1" applyAlignment="1" applyProtection="1">
      <alignment horizontal="left" vertical="center"/>
      <protection/>
    </xf>
    <xf numFmtId="49" fontId="15" fillId="0" borderId="23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2" xfId="0" applyNumberFormat="1" applyFont="1" applyFill="1" applyBorder="1" applyAlignment="1" applyProtection="1">
      <alignment horizontal="center" vertical="center"/>
      <protection/>
    </xf>
    <xf numFmtId="49" fontId="17" fillId="0" borderId="12" xfId="0" applyNumberFormat="1" applyFont="1" applyFill="1" applyBorder="1" applyAlignment="1" applyProtection="1">
      <alignment horizontal="left" vertical="center"/>
      <protection/>
    </xf>
    <xf numFmtId="0" fontId="17" fillId="0" borderId="12" xfId="0" applyNumberFormat="1" applyFont="1" applyFill="1" applyBorder="1" applyAlignment="1" applyProtection="1">
      <alignment horizontal="left" vertical="center"/>
      <protection/>
    </xf>
    <xf numFmtId="0" fontId="17" fillId="0" borderId="24" xfId="0" applyNumberFormat="1" applyFont="1" applyFill="1" applyBorder="1" applyAlignment="1" applyProtection="1">
      <alignment horizontal="left" vertical="center"/>
      <protection/>
    </xf>
    <xf numFmtId="49" fontId="13" fillId="0" borderId="18" xfId="0" applyNumberFormat="1" applyFont="1" applyFill="1" applyBorder="1" applyAlignment="1" applyProtection="1">
      <alignment horizontal="left" vertical="center"/>
      <protection/>
    </xf>
    <xf numFmtId="0" fontId="13" fillId="0" borderId="13" xfId="0" applyNumberFormat="1" applyFont="1" applyFill="1" applyBorder="1" applyAlignment="1" applyProtection="1">
      <alignment horizontal="left" vertical="center"/>
      <protection/>
    </xf>
    <xf numFmtId="0" fontId="13" fillId="0" borderId="18" xfId="0" applyNumberFormat="1" applyFont="1" applyFill="1" applyBorder="1" applyAlignment="1" applyProtection="1">
      <alignment horizontal="left" vertical="center"/>
      <protection/>
    </xf>
    <xf numFmtId="49" fontId="13" fillId="0" borderId="13" xfId="0" applyNumberFormat="1" applyFont="1" applyFill="1" applyBorder="1" applyAlignment="1" applyProtection="1">
      <alignment horizontal="left" vertical="center"/>
      <protection/>
    </xf>
    <xf numFmtId="14" fontId="13" fillId="0" borderId="14" xfId="0" applyNumberFormat="1" applyFont="1" applyFill="1" applyBorder="1" applyAlignment="1" applyProtection="1">
      <alignment horizontal="left" vertical="center"/>
      <protection/>
    </xf>
    <xf numFmtId="0" fontId="13" fillId="0" borderId="14" xfId="0" applyNumberFormat="1" applyFont="1" applyFill="1" applyBorder="1" applyAlignment="1" applyProtection="1">
      <alignment horizontal="left" vertical="center"/>
      <protection/>
    </xf>
    <xf numFmtId="14" fontId="13" fillId="0" borderId="13" xfId="0" applyNumberFormat="1" applyFont="1" applyFill="1" applyBorder="1" applyAlignment="1" applyProtection="1">
      <alignment horizontal="left" vertical="center"/>
      <protection/>
    </xf>
    <xf numFmtId="49" fontId="13" fillId="0" borderId="14" xfId="0" applyNumberFormat="1" applyFont="1" applyFill="1" applyBorder="1" applyAlignment="1" applyProtection="1">
      <alignment horizontal="left" vertical="center"/>
      <protection/>
    </xf>
    <xf numFmtId="49" fontId="13" fillId="0" borderId="46" xfId="0" applyNumberFormat="1" applyFont="1" applyFill="1" applyBorder="1" applyAlignment="1" applyProtection="1">
      <alignment horizontal="left" vertical="center" wrapText="1"/>
      <protection/>
    </xf>
    <xf numFmtId="0" fontId="13" fillId="0" borderId="42" xfId="0" applyFont="1" applyBorder="1" applyAlignment="1" applyProtection="1">
      <alignment vertical="center" wrapText="1"/>
      <protection/>
    </xf>
    <xf numFmtId="0" fontId="13" fillId="0" borderId="55" xfId="0" applyFont="1" applyBorder="1" applyAlignment="1" applyProtection="1">
      <alignment vertical="center" wrapText="1"/>
      <protection/>
    </xf>
    <xf numFmtId="0" fontId="13" fillId="0" borderId="35" xfId="0" applyFont="1" applyBorder="1" applyAlignment="1" applyProtection="1">
      <alignment vertical="center" wrapText="1"/>
      <protection/>
    </xf>
    <xf numFmtId="49" fontId="20" fillId="0" borderId="46" xfId="0" applyNumberFormat="1" applyFont="1" applyFill="1" applyBorder="1" applyAlignment="1" applyProtection="1">
      <alignment horizontal="center" vertical="center"/>
      <protection/>
    </xf>
    <xf numFmtId="0" fontId="20" fillId="0" borderId="42" xfId="0" applyNumberFormat="1" applyFont="1" applyFill="1" applyBorder="1" applyAlignment="1" applyProtection="1">
      <alignment horizontal="center" vertical="center"/>
      <protection/>
    </xf>
    <xf numFmtId="0" fontId="20" fillId="0" borderId="55" xfId="0" applyNumberFormat="1" applyFont="1" applyFill="1" applyBorder="1" applyAlignment="1" applyProtection="1">
      <alignment horizontal="center" vertical="center"/>
      <protection/>
    </xf>
    <xf numFmtId="0" fontId="20" fillId="0" borderId="35" xfId="0" applyNumberFormat="1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7" xfId="0" applyNumberFormat="1" applyFont="1" applyFill="1" applyBorder="1" applyAlignment="1" applyProtection="1">
      <alignment horizontal="left" vertical="center"/>
      <protection/>
    </xf>
    <xf numFmtId="0" fontId="13" fillId="0" borderId="12" xfId="0" applyNumberFormat="1" applyFont="1" applyFill="1" applyBorder="1" applyAlignment="1" applyProtection="1">
      <alignment horizontal="left" vertical="center"/>
      <protection/>
    </xf>
    <xf numFmtId="49" fontId="26" fillId="0" borderId="56" xfId="0" applyNumberFormat="1" applyFont="1" applyFill="1" applyBorder="1" applyAlignment="1" applyProtection="1">
      <alignment horizontal="left" vertical="center" wrapText="1"/>
      <protection/>
    </xf>
    <xf numFmtId="0" fontId="26" fillId="0" borderId="31" xfId="0" applyFont="1" applyBorder="1" applyAlignment="1" applyProtection="1">
      <alignment vertical="center" wrapText="1"/>
      <protection/>
    </xf>
    <xf numFmtId="0" fontId="26" fillId="0" borderId="55" xfId="0" applyFont="1" applyBorder="1" applyAlignment="1" applyProtection="1">
      <alignment vertical="center" wrapText="1"/>
      <protection/>
    </xf>
    <xf numFmtId="0" fontId="26" fillId="0" borderId="35" xfId="0" applyFont="1" applyBorder="1" applyAlignment="1" applyProtection="1">
      <alignment vertical="center" wrapText="1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/>
    </xf>
    <xf numFmtId="49" fontId="14" fillId="0" borderId="56" xfId="0" applyNumberFormat="1" applyFont="1" applyFill="1" applyBorder="1" applyAlignment="1" applyProtection="1">
      <alignment horizontal="center" vertical="center" wrapText="1"/>
      <protection/>
    </xf>
    <xf numFmtId="0" fontId="14" fillId="0" borderId="31" xfId="0" applyNumberFormat="1" applyFont="1" applyFill="1" applyBorder="1" applyAlignment="1" applyProtection="1">
      <alignment horizontal="center" vertical="center" wrapText="1"/>
      <protection/>
    </xf>
    <xf numFmtId="0" fontId="14" fillId="0" borderId="55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3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28575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334000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K16" sqref="K16"/>
    </sheetView>
  </sheetViews>
  <sheetFormatPr defaultColWidth="13.33203125" defaultRowHeight="10.5"/>
  <cols>
    <col min="1" max="1" width="13.33203125" style="32" customWidth="1"/>
    <col min="2" max="2" width="11.83203125" style="32" customWidth="1"/>
    <col min="3" max="3" width="25.33203125" style="32" customWidth="1"/>
    <col min="4" max="4" width="11.83203125" style="32" customWidth="1"/>
    <col min="5" max="5" width="16.33203125" style="32" customWidth="1"/>
    <col min="6" max="6" width="26.33203125" style="32" customWidth="1"/>
    <col min="7" max="7" width="13.33203125" style="32" customWidth="1"/>
    <col min="8" max="8" width="13.83203125" style="32" customWidth="1"/>
    <col min="9" max="9" width="26.16015625" style="32" customWidth="1"/>
    <col min="10" max="10" width="13.33203125" style="32" customWidth="1"/>
    <col min="11" max="11" width="13.66015625" style="32" bestFit="1" customWidth="1"/>
    <col min="12" max="16384" width="13.33203125" style="32" customWidth="1"/>
  </cols>
  <sheetData>
    <row r="1" spans="1:9" ht="28.5" customHeight="1" thickBot="1">
      <c r="A1" s="183" t="s">
        <v>14</v>
      </c>
      <c r="B1" s="184"/>
      <c r="C1" s="184"/>
      <c r="D1" s="184"/>
      <c r="E1" s="184"/>
      <c r="F1" s="184"/>
      <c r="G1" s="184"/>
      <c r="H1" s="184"/>
      <c r="I1" s="184"/>
    </row>
    <row r="2" spans="1:10" ht="12.75" customHeight="1">
      <c r="A2" s="185" t="s">
        <v>15</v>
      </c>
      <c r="B2" s="186"/>
      <c r="C2" s="187" t="s">
        <v>96</v>
      </c>
      <c r="D2" s="188"/>
      <c r="E2" s="191" t="s">
        <v>16</v>
      </c>
      <c r="F2" s="192" t="s">
        <v>67</v>
      </c>
      <c r="G2" s="193"/>
      <c r="H2" s="191" t="s">
        <v>17</v>
      </c>
      <c r="I2" s="196"/>
      <c r="J2" s="33"/>
    </row>
    <row r="3" spans="1:10" ht="12.75">
      <c r="A3" s="169"/>
      <c r="B3" s="168"/>
      <c r="C3" s="189"/>
      <c r="D3" s="190"/>
      <c r="E3" s="168"/>
      <c r="F3" s="194"/>
      <c r="G3" s="195"/>
      <c r="H3" s="168"/>
      <c r="I3" s="172"/>
      <c r="J3" s="33"/>
    </row>
    <row r="4" spans="1:10" ht="12.75" customHeight="1">
      <c r="A4" s="167" t="s">
        <v>18</v>
      </c>
      <c r="B4" s="168"/>
      <c r="C4" s="179" t="s">
        <v>76</v>
      </c>
      <c r="D4" s="180"/>
      <c r="E4" s="170" t="s">
        <v>19</v>
      </c>
      <c r="F4" s="170"/>
      <c r="G4" s="168"/>
      <c r="H4" s="170" t="s">
        <v>17</v>
      </c>
      <c r="I4" s="174"/>
      <c r="J4" s="33"/>
    </row>
    <row r="5" spans="1:10" ht="12.75" customHeight="1">
      <c r="A5" s="169"/>
      <c r="B5" s="168"/>
      <c r="C5" s="181"/>
      <c r="D5" s="182"/>
      <c r="E5" s="168"/>
      <c r="F5" s="168"/>
      <c r="G5" s="168"/>
      <c r="H5" s="168"/>
      <c r="I5" s="172"/>
      <c r="J5" s="33"/>
    </row>
    <row r="6" spans="1:10" ht="12.75" customHeight="1">
      <c r="A6" s="167" t="s">
        <v>20</v>
      </c>
      <c r="B6" s="168"/>
      <c r="C6" s="175" t="s">
        <v>77</v>
      </c>
      <c r="D6" s="176"/>
      <c r="E6" s="170" t="s">
        <v>21</v>
      </c>
      <c r="F6" s="170"/>
      <c r="G6" s="168"/>
      <c r="H6" s="170" t="s">
        <v>17</v>
      </c>
      <c r="I6" s="174"/>
      <c r="J6" s="33"/>
    </row>
    <row r="7" spans="1:10" ht="12.75">
      <c r="A7" s="169"/>
      <c r="B7" s="168"/>
      <c r="C7" s="177"/>
      <c r="D7" s="178"/>
      <c r="E7" s="168"/>
      <c r="F7" s="168"/>
      <c r="G7" s="168"/>
      <c r="H7" s="168"/>
      <c r="I7" s="172"/>
      <c r="J7" s="33"/>
    </row>
    <row r="8" spans="1:10" ht="12.75">
      <c r="A8" s="167" t="s">
        <v>22</v>
      </c>
      <c r="B8" s="168"/>
      <c r="C8" s="173"/>
      <c r="D8" s="168"/>
      <c r="E8" s="170" t="s">
        <v>23</v>
      </c>
      <c r="F8" s="168"/>
      <c r="G8" s="168"/>
      <c r="H8" s="170" t="s">
        <v>24</v>
      </c>
      <c r="I8" s="174"/>
      <c r="J8" s="33"/>
    </row>
    <row r="9" spans="1:10" ht="12.75">
      <c r="A9" s="169"/>
      <c r="B9" s="168"/>
      <c r="C9" s="168"/>
      <c r="D9" s="168"/>
      <c r="E9" s="168"/>
      <c r="F9" s="168"/>
      <c r="G9" s="168"/>
      <c r="H9" s="168"/>
      <c r="I9" s="172"/>
      <c r="J9" s="33"/>
    </row>
    <row r="10" spans="1:10" ht="12.75">
      <c r="A10" s="167" t="s">
        <v>25</v>
      </c>
      <c r="B10" s="168"/>
      <c r="C10" s="170"/>
      <c r="D10" s="168"/>
      <c r="E10" s="170" t="s">
        <v>26</v>
      </c>
      <c r="F10" s="170" t="s">
        <v>97</v>
      </c>
      <c r="G10" s="168"/>
      <c r="H10" s="170" t="s">
        <v>27</v>
      </c>
      <c r="I10" s="171"/>
      <c r="J10" s="33"/>
    </row>
    <row r="11" spans="1:10" ht="12.75">
      <c r="A11" s="169"/>
      <c r="B11" s="168"/>
      <c r="C11" s="168"/>
      <c r="D11" s="168"/>
      <c r="E11" s="168"/>
      <c r="F11" s="168"/>
      <c r="G11" s="168"/>
      <c r="H11" s="168"/>
      <c r="I11" s="172"/>
      <c r="J11" s="33"/>
    </row>
    <row r="12" spans="1:9" ht="23.25" customHeight="1" thickBot="1">
      <c r="A12" s="161" t="s">
        <v>28</v>
      </c>
      <c r="B12" s="162"/>
      <c r="C12" s="162"/>
      <c r="D12" s="162"/>
      <c r="E12" s="162"/>
      <c r="F12" s="162"/>
      <c r="G12" s="162"/>
      <c r="H12" s="162"/>
      <c r="I12" s="163"/>
    </row>
    <row r="13" spans="1:10" ht="26.25" customHeight="1">
      <c r="A13" s="34" t="s">
        <v>29</v>
      </c>
      <c r="B13" s="164" t="s">
        <v>30</v>
      </c>
      <c r="C13" s="165"/>
      <c r="D13" s="35" t="s">
        <v>31</v>
      </c>
      <c r="E13" s="164" t="s">
        <v>32</v>
      </c>
      <c r="F13" s="165"/>
      <c r="G13" s="35" t="s">
        <v>33</v>
      </c>
      <c r="H13" s="164" t="s">
        <v>34</v>
      </c>
      <c r="I13" s="166"/>
      <c r="J13" s="33"/>
    </row>
    <row r="14" spans="1:10" ht="15" customHeight="1">
      <c r="A14" s="36" t="s">
        <v>35</v>
      </c>
      <c r="B14" s="37" t="s">
        <v>36</v>
      </c>
      <c r="C14" s="38">
        <f>SUM(rozpočet!F29)</f>
        <v>0</v>
      </c>
      <c r="D14" s="158" t="s">
        <v>37</v>
      </c>
      <c r="E14" s="159"/>
      <c r="F14" s="38">
        <v>0</v>
      </c>
      <c r="G14" s="158" t="s">
        <v>38</v>
      </c>
      <c r="H14" s="159"/>
      <c r="I14" s="39">
        <v>0</v>
      </c>
      <c r="J14" s="33"/>
    </row>
    <row r="15" spans="1:11" ht="15" customHeight="1">
      <c r="A15" s="36"/>
      <c r="B15" s="37" t="s">
        <v>39</v>
      </c>
      <c r="C15" s="38">
        <v>0</v>
      </c>
      <c r="D15" s="158" t="s">
        <v>40</v>
      </c>
      <c r="E15" s="159"/>
      <c r="F15" s="38">
        <v>0</v>
      </c>
      <c r="G15" s="158" t="s">
        <v>41</v>
      </c>
      <c r="H15" s="159"/>
      <c r="I15" s="39">
        <v>0</v>
      </c>
      <c r="J15" s="33"/>
      <c r="K15" s="40"/>
    </row>
    <row r="16" spans="1:10" ht="15" customHeight="1">
      <c r="A16" s="36" t="s">
        <v>42</v>
      </c>
      <c r="B16" s="37" t="s">
        <v>36</v>
      </c>
      <c r="C16" s="38">
        <v>0</v>
      </c>
      <c r="D16" s="158" t="s">
        <v>43</v>
      </c>
      <c r="E16" s="159"/>
      <c r="F16" s="38">
        <v>0</v>
      </c>
      <c r="G16" s="158" t="s">
        <v>44</v>
      </c>
      <c r="H16" s="159"/>
      <c r="I16" s="39">
        <v>0</v>
      </c>
      <c r="J16" s="33"/>
    </row>
    <row r="17" spans="1:10" ht="15" customHeight="1">
      <c r="A17" s="36"/>
      <c r="B17" s="37" t="s">
        <v>39</v>
      </c>
      <c r="C17" s="38">
        <v>0</v>
      </c>
      <c r="D17" s="158"/>
      <c r="E17" s="159"/>
      <c r="F17" s="41"/>
      <c r="G17" s="158" t="s">
        <v>45</v>
      </c>
      <c r="H17" s="159"/>
      <c r="I17" s="39">
        <v>0</v>
      </c>
      <c r="J17" s="33"/>
    </row>
    <row r="18" spans="1:10" ht="15" customHeight="1">
      <c r="A18" s="36" t="s">
        <v>46</v>
      </c>
      <c r="B18" s="37" t="s">
        <v>36</v>
      </c>
      <c r="C18" s="38">
        <v>0</v>
      </c>
      <c r="D18" s="158"/>
      <c r="E18" s="159"/>
      <c r="F18" s="41"/>
      <c r="G18" s="158" t="s">
        <v>47</v>
      </c>
      <c r="H18" s="159"/>
      <c r="I18" s="39">
        <v>0</v>
      </c>
      <c r="J18" s="33"/>
    </row>
    <row r="19" spans="1:10" ht="15" customHeight="1">
      <c r="A19" s="36"/>
      <c r="B19" s="37" t="s">
        <v>39</v>
      </c>
      <c r="C19" s="38">
        <v>0</v>
      </c>
      <c r="D19" s="158"/>
      <c r="E19" s="159"/>
      <c r="F19" s="41"/>
      <c r="G19" s="158" t="s">
        <v>48</v>
      </c>
      <c r="H19" s="159"/>
      <c r="I19" s="39">
        <v>0</v>
      </c>
      <c r="J19" s="33"/>
    </row>
    <row r="20" spans="1:10" ht="15" customHeight="1">
      <c r="A20" s="156" t="s">
        <v>49</v>
      </c>
      <c r="B20" s="157"/>
      <c r="C20" s="38">
        <v>0</v>
      </c>
      <c r="D20" s="158"/>
      <c r="E20" s="159"/>
      <c r="F20" s="41"/>
      <c r="G20" s="158"/>
      <c r="H20" s="159"/>
      <c r="I20" s="42"/>
      <c r="J20" s="33"/>
    </row>
    <row r="21" spans="1:10" ht="15" customHeight="1">
      <c r="A21" s="156" t="s">
        <v>50</v>
      </c>
      <c r="B21" s="157"/>
      <c r="C21" s="38">
        <v>0</v>
      </c>
      <c r="D21" s="158"/>
      <c r="E21" s="159"/>
      <c r="F21" s="41"/>
      <c r="G21" s="158"/>
      <c r="H21" s="159"/>
      <c r="I21" s="42"/>
      <c r="J21" s="33"/>
    </row>
    <row r="22" spans="1:10" ht="16.5" customHeight="1">
      <c r="A22" s="156" t="s">
        <v>51</v>
      </c>
      <c r="B22" s="157"/>
      <c r="C22" s="38">
        <f>SUM(C14:C21)</f>
        <v>0</v>
      </c>
      <c r="D22" s="160" t="s">
        <v>52</v>
      </c>
      <c r="E22" s="157"/>
      <c r="F22" s="38">
        <f>SUM(F14:F21)</f>
        <v>0</v>
      </c>
      <c r="G22" s="160" t="s">
        <v>53</v>
      </c>
      <c r="H22" s="157"/>
      <c r="I22" s="39">
        <f>SUM(I14:I21)</f>
        <v>0</v>
      </c>
      <c r="J22" s="33"/>
    </row>
    <row r="23" spans="1:9" ht="12.75">
      <c r="A23" s="43"/>
      <c r="B23" s="44"/>
      <c r="C23" s="44"/>
      <c r="D23" s="44"/>
      <c r="E23" s="44"/>
      <c r="F23" s="44"/>
      <c r="G23" s="44"/>
      <c r="H23" s="44"/>
      <c r="I23" s="45"/>
    </row>
    <row r="24" spans="1:9" ht="15" customHeight="1">
      <c r="A24" s="138" t="s">
        <v>54</v>
      </c>
      <c r="B24" s="137"/>
      <c r="C24" s="46">
        <v>0</v>
      </c>
      <c r="D24" s="33"/>
      <c r="E24" s="33"/>
      <c r="F24" s="33"/>
      <c r="G24" s="33"/>
      <c r="H24" s="33"/>
      <c r="I24" s="47"/>
    </row>
    <row r="25" spans="1:10" ht="15" customHeight="1">
      <c r="A25" s="138" t="s">
        <v>55</v>
      </c>
      <c r="B25" s="137"/>
      <c r="C25" s="46">
        <v>0</v>
      </c>
      <c r="D25" s="136" t="s">
        <v>56</v>
      </c>
      <c r="E25" s="137"/>
      <c r="F25" s="46">
        <f>ROUND(C25*(14/100),2)</f>
        <v>0</v>
      </c>
      <c r="G25" s="136" t="s">
        <v>11</v>
      </c>
      <c r="H25" s="137"/>
      <c r="I25" s="48">
        <f>SUM(C24:C26)</f>
        <v>0</v>
      </c>
      <c r="J25" s="33"/>
    </row>
    <row r="26" spans="1:10" ht="15" customHeight="1">
      <c r="A26" s="138" t="s">
        <v>57</v>
      </c>
      <c r="B26" s="137"/>
      <c r="C26" s="46">
        <f>C22+F22*I22</f>
        <v>0</v>
      </c>
      <c r="D26" s="136" t="s">
        <v>4</v>
      </c>
      <c r="E26" s="137"/>
      <c r="F26" s="46">
        <f>ROUND(C26*(21/100),2)</f>
        <v>0</v>
      </c>
      <c r="G26" s="136" t="s">
        <v>58</v>
      </c>
      <c r="H26" s="137"/>
      <c r="I26" s="48">
        <f>SUM(F25:F26)+I25</f>
        <v>0</v>
      </c>
      <c r="J26" s="33"/>
    </row>
    <row r="27" spans="1:9" ht="12.75">
      <c r="A27" s="49"/>
      <c r="B27" s="33"/>
      <c r="C27" s="33"/>
      <c r="D27" s="33"/>
      <c r="E27" s="33"/>
      <c r="F27" s="33"/>
      <c r="G27" s="33"/>
      <c r="H27" s="33"/>
      <c r="I27" s="47"/>
    </row>
    <row r="28" spans="1:10" ht="14.25" customHeight="1">
      <c r="A28" s="142"/>
      <c r="B28" s="143"/>
      <c r="C28" s="144"/>
      <c r="D28" s="139" t="s">
        <v>65</v>
      </c>
      <c r="E28" s="140"/>
      <c r="F28" s="155"/>
      <c r="G28" s="139" t="s">
        <v>66</v>
      </c>
      <c r="H28" s="140"/>
      <c r="I28" s="141"/>
      <c r="J28" s="33"/>
    </row>
    <row r="29" spans="1:10" ht="14.25" customHeight="1">
      <c r="A29" s="145"/>
      <c r="B29" s="146"/>
      <c r="C29" s="147"/>
      <c r="D29" s="132" t="s">
        <v>74</v>
      </c>
      <c r="E29" s="133"/>
      <c r="F29" s="134"/>
      <c r="G29" s="132" t="s">
        <v>98</v>
      </c>
      <c r="H29" s="133"/>
      <c r="I29" s="135"/>
      <c r="J29" s="33"/>
    </row>
    <row r="30" spans="1:10" ht="14.25" customHeight="1">
      <c r="A30" s="145"/>
      <c r="B30" s="146"/>
      <c r="C30" s="147"/>
      <c r="D30" s="132"/>
      <c r="E30" s="133"/>
      <c r="F30" s="134"/>
      <c r="G30" s="132" t="s">
        <v>99</v>
      </c>
      <c r="H30" s="133"/>
      <c r="I30" s="135"/>
      <c r="J30" s="33"/>
    </row>
    <row r="31" spans="1:10" ht="14.25" customHeight="1">
      <c r="A31" s="145"/>
      <c r="B31" s="146"/>
      <c r="C31" s="147"/>
      <c r="D31" s="132"/>
      <c r="E31" s="133"/>
      <c r="F31" s="134"/>
      <c r="G31" s="132"/>
      <c r="H31" s="133"/>
      <c r="I31" s="135"/>
      <c r="J31" s="33"/>
    </row>
    <row r="32" spans="1:10" ht="14.25" customHeight="1" thickBot="1">
      <c r="A32" s="148"/>
      <c r="B32" s="149"/>
      <c r="C32" s="150"/>
      <c r="D32" s="151" t="s">
        <v>59</v>
      </c>
      <c r="E32" s="152"/>
      <c r="F32" s="153"/>
      <c r="G32" s="151" t="s">
        <v>59</v>
      </c>
      <c r="H32" s="152"/>
      <c r="I32" s="154"/>
      <c r="J32" s="33"/>
    </row>
    <row r="33" spans="1:9" ht="12.75">
      <c r="A33" s="33"/>
      <c r="B33" s="33"/>
      <c r="C33" s="33"/>
      <c r="D33" s="33"/>
      <c r="E33" s="33"/>
      <c r="F33" s="33"/>
      <c r="G33" s="33"/>
      <c r="H33" s="33"/>
      <c r="I33" s="33"/>
    </row>
  </sheetData>
  <sheetProtection/>
  <mergeCells count="74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G20:H20"/>
    <mergeCell ref="D15:E15"/>
    <mergeCell ref="G15:H15"/>
    <mergeCell ref="D16:E16"/>
    <mergeCell ref="G16:H16"/>
    <mergeCell ref="D17:E17"/>
    <mergeCell ref="G17:H17"/>
    <mergeCell ref="G22:H22"/>
    <mergeCell ref="A24:B24"/>
    <mergeCell ref="A25:B25"/>
    <mergeCell ref="D25:E25"/>
    <mergeCell ref="D18:E18"/>
    <mergeCell ref="G18:H18"/>
    <mergeCell ref="D19:E19"/>
    <mergeCell ref="G19:H19"/>
    <mergeCell ref="A20:B20"/>
    <mergeCell ref="D20:E20"/>
    <mergeCell ref="G29:I29"/>
    <mergeCell ref="A28:C32"/>
    <mergeCell ref="D32:F32"/>
    <mergeCell ref="G32:I32"/>
    <mergeCell ref="D28:F28"/>
    <mergeCell ref="A21:B21"/>
    <mergeCell ref="D21:E21"/>
    <mergeCell ref="G21:H21"/>
    <mergeCell ref="A22:B22"/>
    <mergeCell ref="D22:E22"/>
    <mergeCell ref="D30:F30"/>
    <mergeCell ref="G30:I30"/>
    <mergeCell ref="D31:F31"/>
    <mergeCell ref="G31:I31"/>
    <mergeCell ref="G25:H25"/>
    <mergeCell ref="A26:B26"/>
    <mergeCell ref="D26:E26"/>
    <mergeCell ref="G26:H26"/>
    <mergeCell ref="G28:I28"/>
    <mergeCell ref="D29:F29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zoomScalePageLayoutView="0" workbookViewId="0" topLeftCell="A4">
      <selection activeCell="H25" sqref="H25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5.33203125" style="3" customWidth="1"/>
    <col min="5" max="5" width="21.5" style="4" customWidth="1"/>
    <col min="6" max="6" width="27.83203125" style="5" customWidth="1"/>
    <col min="7" max="7" width="14.33203125" style="57" customWidth="1"/>
    <col min="8" max="8" width="10.5" style="58" customWidth="1"/>
    <col min="9" max="9" width="10.5" style="1" customWidth="1"/>
    <col min="10" max="10" width="75.66015625" style="1" customWidth="1"/>
    <col min="11" max="16384" width="10.5" style="1" customWidth="1"/>
  </cols>
  <sheetData>
    <row r="1" spans="1:8" s="6" customFormat="1" ht="27.75" customHeight="1">
      <c r="A1" s="197" t="s">
        <v>3</v>
      </c>
      <c r="B1" s="197"/>
      <c r="C1" s="197"/>
      <c r="D1" s="197"/>
      <c r="E1" s="197"/>
      <c r="F1" s="197"/>
      <c r="H1" s="52"/>
    </row>
    <row r="2" spans="1:8" s="6" customFormat="1" ht="12.75" customHeight="1">
      <c r="A2" s="19" t="s">
        <v>61</v>
      </c>
      <c r="B2" s="7" t="s">
        <v>96</v>
      </c>
      <c r="C2" s="20" t="s">
        <v>3</v>
      </c>
      <c r="D2" s="7"/>
      <c r="E2" s="7"/>
      <c r="F2" s="7"/>
      <c r="G2" s="53"/>
      <c r="H2" s="52"/>
    </row>
    <row r="3" spans="1:8" s="6" customFormat="1" ht="12.75" customHeight="1">
      <c r="A3" s="19" t="s">
        <v>100</v>
      </c>
      <c r="B3" s="7"/>
      <c r="C3" s="7"/>
      <c r="D3" s="7"/>
      <c r="E3" s="14"/>
      <c r="F3" s="7"/>
      <c r="G3" s="53"/>
      <c r="H3" s="52"/>
    </row>
    <row r="4" spans="1:8" s="6" customFormat="1" ht="13.5" customHeight="1">
      <c r="A4" s="8"/>
      <c r="B4" s="7"/>
      <c r="C4" s="8"/>
      <c r="D4" s="7"/>
      <c r="E4" s="7"/>
      <c r="F4" s="7"/>
      <c r="G4" s="53"/>
      <c r="H4" s="52"/>
    </row>
    <row r="5" spans="1:8" s="6" customFormat="1" ht="1.5" customHeight="1">
      <c r="A5" s="9"/>
      <c r="B5" s="10"/>
      <c r="C5" s="11"/>
      <c r="D5" s="10"/>
      <c r="E5" s="12"/>
      <c r="F5" s="13"/>
      <c r="G5" s="54"/>
      <c r="H5" s="52"/>
    </row>
    <row r="6" spans="1:8" s="6" customFormat="1" ht="20.25" customHeight="1">
      <c r="A6" s="14" t="s">
        <v>13</v>
      </c>
      <c r="B6" s="14"/>
      <c r="C6" s="17"/>
      <c r="D6" s="14"/>
      <c r="E6" s="14"/>
      <c r="F6" s="14"/>
      <c r="G6" s="55"/>
      <c r="H6" s="52"/>
    </row>
    <row r="7" spans="1:8" s="6" customFormat="1" ht="12.75" customHeight="1">
      <c r="A7" s="14" t="s">
        <v>1</v>
      </c>
      <c r="B7" s="14"/>
      <c r="C7" s="17"/>
      <c r="D7" s="14" t="s">
        <v>78</v>
      </c>
      <c r="E7" s="55"/>
      <c r="F7" s="50" t="s">
        <v>3</v>
      </c>
      <c r="G7" s="55"/>
      <c r="H7" s="52"/>
    </row>
    <row r="8" spans="1:8" s="6" customFormat="1" ht="12.75" customHeight="1">
      <c r="A8" s="14" t="s">
        <v>60</v>
      </c>
      <c r="B8" s="18" t="s">
        <v>71</v>
      </c>
      <c r="C8" s="18"/>
      <c r="D8" s="15" t="s">
        <v>62</v>
      </c>
      <c r="E8" s="64"/>
      <c r="F8" s="51" t="s">
        <v>3</v>
      </c>
      <c r="G8" s="55"/>
      <c r="H8" s="52"/>
    </row>
    <row r="9" spans="1:8" s="6" customFormat="1" ht="6.75" customHeight="1">
      <c r="A9" s="16"/>
      <c r="B9" s="16"/>
      <c r="C9" s="16"/>
      <c r="D9" s="16"/>
      <c r="E9" s="16" t="s">
        <v>3</v>
      </c>
      <c r="F9" s="16"/>
      <c r="G9" s="56"/>
      <c r="H9" s="52"/>
    </row>
    <row r="10" ht="24" customHeight="1" thickBot="1">
      <c r="B10" s="100"/>
    </row>
    <row r="11" spans="1:10" s="21" customFormat="1" ht="15" thickBot="1">
      <c r="A11" s="92" t="s">
        <v>5</v>
      </c>
      <c r="B11" s="91" t="s">
        <v>6</v>
      </c>
      <c r="C11" s="23" t="s">
        <v>0</v>
      </c>
      <c r="D11" s="22" t="s">
        <v>7</v>
      </c>
      <c r="E11" s="22" t="s">
        <v>8</v>
      </c>
      <c r="F11" s="24" t="s">
        <v>9</v>
      </c>
      <c r="G11" s="73"/>
      <c r="H11" s="73"/>
      <c r="I11" s="62"/>
      <c r="J11" s="62"/>
    </row>
    <row r="12" spans="1:10" s="66" customFormat="1" ht="15">
      <c r="A12" s="102" t="s">
        <v>80</v>
      </c>
      <c r="B12" s="103" t="s">
        <v>79</v>
      </c>
      <c r="C12" s="104" t="s">
        <v>10</v>
      </c>
      <c r="D12" s="105">
        <v>1</v>
      </c>
      <c r="E12" s="106"/>
      <c r="F12" s="107">
        <f>D12*E12</f>
        <v>0</v>
      </c>
      <c r="G12" s="74"/>
      <c r="H12" s="74"/>
      <c r="I12" s="75"/>
      <c r="J12" s="76"/>
    </row>
    <row r="13" spans="1:10" s="66" customFormat="1" ht="15">
      <c r="A13" s="108">
        <v>29113</v>
      </c>
      <c r="B13" s="109" t="s">
        <v>91</v>
      </c>
      <c r="C13" s="110" t="s">
        <v>10</v>
      </c>
      <c r="D13" s="111">
        <v>1</v>
      </c>
      <c r="E13" s="112"/>
      <c r="F13" s="113">
        <f>D13*E13</f>
        <v>0</v>
      </c>
      <c r="G13" s="74"/>
      <c r="H13" s="74"/>
      <c r="I13" s="75"/>
      <c r="J13" s="76"/>
    </row>
    <row r="14" spans="1:10" s="66" customFormat="1" ht="15">
      <c r="A14" s="108">
        <v>2991</v>
      </c>
      <c r="B14" s="109" t="s">
        <v>92</v>
      </c>
      <c r="C14" s="110" t="s">
        <v>72</v>
      </c>
      <c r="D14" s="111">
        <v>2</v>
      </c>
      <c r="E14" s="112"/>
      <c r="F14" s="113">
        <f>D14*E14</f>
        <v>0</v>
      </c>
      <c r="G14" s="74"/>
      <c r="H14" s="74"/>
      <c r="I14" s="75"/>
      <c r="J14" s="76"/>
    </row>
    <row r="15" spans="1:10" s="66" customFormat="1" ht="15">
      <c r="A15" s="114" t="s">
        <v>81</v>
      </c>
      <c r="B15" s="109" t="s">
        <v>93</v>
      </c>
      <c r="C15" s="110" t="s">
        <v>10</v>
      </c>
      <c r="D15" s="111">
        <v>1</v>
      </c>
      <c r="E15" s="84"/>
      <c r="F15" s="83">
        <f aca="true" t="shared" si="0" ref="F15:F28">E15*D15</f>
        <v>0</v>
      </c>
      <c r="G15" s="74"/>
      <c r="H15" s="74"/>
      <c r="I15" s="75"/>
      <c r="J15" s="76"/>
    </row>
    <row r="16" spans="1:10" s="66" customFormat="1" ht="15">
      <c r="A16" s="108">
        <v>113728</v>
      </c>
      <c r="B16" s="115" t="s">
        <v>82</v>
      </c>
      <c r="C16" s="110" t="s">
        <v>63</v>
      </c>
      <c r="D16" s="111">
        <v>1149.75</v>
      </c>
      <c r="E16" s="84"/>
      <c r="F16" s="83">
        <f t="shared" si="0"/>
        <v>0</v>
      </c>
      <c r="G16" s="74"/>
      <c r="H16" s="74"/>
      <c r="I16" s="75"/>
      <c r="J16" s="76"/>
    </row>
    <row r="17" spans="1:10" s="67" customFormat="1" ht="15">
      <c r="A17" s="116">
        <v>93818</v>
      </c>
      <c r="B17" s="115" t="s">
        <v>75</v>
      </c>
      <c r="C17" s="117" t="s">
        <v>2</v>
      </c>
      <c r="D17" s="101">
        <v>45738</v>
      </c>
      <c r="E17" s="84"/>
      <c r="F17" s="83">
        <f t="shared" si="0"/>
        <v>0</v>
      </c>
      <c r="G17" s="80"/>
      <c r="H17" s="80"/>
      <c r="I17" s="81"/>
      <c r="J17" s="82"/>
    </row>
    <row r="18" spans="1:10" s="67" customFormat="1" ht="15.75" customHeight="1">
      <c r="A18" s="116">
        <v>573223</v>
      </c>
      <c r="B18" s="115" t="s">
        <v>64</v>
      </c>
      <c r="C18" s="117" t="s">
        <v>2</v>
      </c>
      <c r="D18" s="101">
        <v>45738</v>
      </c>
      <c r="E18" s="84"/>
      <c r="F18" s="83">
        <f t="shared" si="0"/>
        <v>0</v>
      </c>
      <c r="G18" s="80"/>
      <c r="H18" s="80"/>
      <c r="I18" s="81"/>
      <c r="J18" s="82"/>
    </row>
    <row r="19" spans="1:10" s="67" customFormat="1" ht="14.25" customHeight="1">
      <c r="A19" s="116" t="s">
        <v>83</v>
      </c>
      <c r="B19" s="115" t="s">
        <v>84</v>
      </c>
      <c r="C19" s="117" t="s">
        <v>2</v>
      </c>
      <c r="D19" s="101">
        <v>22869</v>
      </c>
      <c r="E19" s="84"/>
      <c r="F19" s="83">
        <f t="shared" si="0"/>
        <v>0</v>
      </c>
      <c r="G19" s="80"/>
      <c r="H19" s="80"/>
      <c r="I19" s="81"/>
      <c r="J19" s="82"/>
    </row>
    <row r="20" spans="1:10" s="67" customFormat="1" ht="14.25" customHeight="1">
      <c r="A20" s="118" t="s">
        <v>73</v>
      </c>
      <c r="B20" s="119" t="s">
        <v>95</v>
      </c>
      <c r="C20" s="117" t="s">
        <v>2</v>
      </c>
      <c r="D20" s="120">
        <v>22869</v>
      </c>
      <c r="E20" s="84"/>
      <c r="F20" s="83">
        <f t="shared" si="0"/>
        <v>0</v>
      </c>
      <c r="G20" s="80"/>
      <c r="H20" s="80"/>
      <c r="I20" s="81"/>
      <c r="J20" s="82"/>
    </row>
    <row r="21" spans="1:10" s="67" customFormat="1" ht="14.25" customHeight="1">
      <c r="A21" s="116">
        <v>113761</v>
      </c>
      <c r="B21" s="115" t="s">
        <v>85</v>
      </c>
      <c r="C21" s="117" t="s">
        <v>86</v>
      </c>
      <c r="D21" s="120">
        <v>3690</v>
      </c>
      <c r="E21" s="84"/>
      <c r="F21" s="83">
        <f t="shared" si="0"/>
        <v>0</v>
      </c>
      <c r="G21" s="80"/>
      <c r="H21" s="80"/>
      <c r="I21" s="81"/>
      <c r="J21" s="82"/>
    </row>
    <row r="22" spans="1:10" s="66" customFormat="1" ht="15">
      <c r="A22" s="116">
        <v>931312</v>
      </c>
      <c r="B22" s="115" t="s">
        <v>94</v>
      </c>
      <c r="C22" s="117" t="s">
        <v>86</v>
      </c>
      <c r="D22" s="101">
        <v>3690</v>
      </c>
      <c r="E22" s="84"/>
      <c r="F22" s="83">
        <f t="shared" si="0"/>
        <v>0</v>
      </c>
      <c r="G22" s="77"/>
      <c r="H22" s="77"/>
      <c r="I22" s="78"/>
      <c r="J22" s="79"/>
    </row>
    <row r="23" spans="1:10" s="66" customFormat="1" ht="15">
      <c r="A23" s="121">
        <v>12922</v>
      </c>
      <c r="B23" s="122" t="s">
        <v>70</v>
      </c>
      <c r="C23" s="123" t="s">
        <v>2</v>
      </c>
      <c r="D23" s="101">
        <v>3630</v>
      </c>
      <c r="E23" s="84"/>
      <c r="F23" s="83">
        <f t="shared" si="0"/>
        <v>0</v>
      </c>
      <c r="G23" s="77"/>
      <c r="H23" s="77"/>
      <c r="I23" s="78"/>
      <c r="J23" s="79"/>
    </row>
    <row r="24" spans="1:10" s="66" customFormat="1" ht="15">
      <c r="A24" s="116">
        <v>15112</v>
      </c>
      <c r="B24" s="115" t="s">
        <v>87</v>
      </c>
      <c r="C24" s="117" t="s">
        <v>68</v>
      </c>
      <c r="D24" s="101">
        <v>7586.7</v>
      </c>
      <c r="E24" s="124"/>
      <c r="F24" s="125">
        <f t="shared" si="0"/>
        <v>0</v>
      </c>
      <c r="G24" s="77"/>
      <c r="H24" s="77"/>
      <c r="I24" s="78"/>
      <c r="J24" s="79"/>
    </row>
    <row r="25" spans="1:10" s="66" customFormat="1" ht="15">
      <c r="A25" s="116">
        <v>12932</v>
      </c>
      <c r="B25" s="115" t="s">
        <v>88</v>
      </c>
      <c r="C25" s="117" t="s">
        <v>86</v>
      </c>
      <c r="D25" s="101">
        <v>7260</v>
      </c>
      <c r="E25" s="124"/>
      <c r="F25" s="125">
        <f t="shared" si="0"/>
        <v>0</v>
      </c>
      <c r="G25" s="77"/>
      <c r="H25" s="77"/>
      <c r="I25" s="78"/>
      <c r="J25" s="79"/>
    </row>
    <row r="26" spans="1:10" s="67" customFormat="1" ht="15">
      <c r="A26" s="116">
        <v>56962</v>
      </c>
      <c r="B26" s="115" t="s">
        <v>69</v>
      </c>
      <c r="C26" s="117" t="s">
        <v>2</v>
      </c>
      <c r="D26" s="101">
        <v>3630</v>
      </c>
      <c r="E26" s="124"/>
      <c r="F26" s="125">
        <f t="shared" si="0"/>
        <v>0</v>
      </c>
      <c r="G26" s="80"/>
      <c r="H26" s="80"/>
      <c r="I26" s="81"/>
      <c r="J26" s="82"/>
    </row>
    <row r="27" spans="1:10" s="66" customFormat="1" ht="15">
      <c r="A27" s="130">
        <v>915111</v>
      </c>
      <c r="B27" s="128" t="s">
        <v>89</v>
      </c>
      <c r="C27" s="126" t="s">
        <v>2</v>
      </c>
      <c r="D27" s="101">
        <v>1399.05</v>
      </c>
      <c r="E27" s="84"/>
      <c r="F27" s="83">
        <f t="shared" si="0"/>
        <v>0</v>
      </c>
      <c r="G27" s="77"/>
      <c r="H27" s="77"/>
      <c r="I27" s="78"/>
      <c r="J27" s="79"/>
    </row>
    <row r="28" spans="1:10" s="66" customFormat="1" ht="15.75" thickBot="1">
      <c r="A28" s="131">
        <v>915211</v>
      </c>
      <c r="B28" s="129" t="s">
        <v>90</v>
      </c>
      <c r="C28" s="127" t="s">
        <v>2</v>
      </c>
      <c r="D28" s="101">
        <v>1399.05</v>
      </c>
      <c r="E28" s="84"/>
      <c r="F28" s="83">
        <f t="shared" si="0"/>
        <v>0</v>
      </c>
      <c r="G28" s="77"/>
      <c r="H28" s="77"/>
      <c r="I28" s="78"/>
      <c r="J28" s="79"/>
    </row>
    <row r="29" spans="1:10" s="21" customFormat="1" ht="15">
      <c r="A29" s="85"/>
      <c r="B29" s="86" t="s">
        <v>11</v>
      </c>
      <c r="C29" s="25"/>
      <c r="D29" s="25"/>
      <c r="E29" s="65" t="s">
        <v>3</v>
      </c>
      <c r="F29" s="63">
        <f>SUM(F12:F28)</f>
        <v>0</v>
      </c>
      <c r="G29" s="60"/>
      <c r="H29" s="60"/>
      <c r="I29" s="61"/>
      <c r="J29" s="62"/>
    </row>
    <row r="30" spans="1:10" s="21" customFormat="1" ht="15">
      <c r="A30" s="87"/>
      <c r="B30" s="88" t="s">
        <v>4</v>
      </c>
      <c r="C30" s="26"/>
      <c r="D30" s="26"/>
      <c r="E30" s="27" t="s">
        <v>3</v>
      </c>
      <c r="F30" s="28">
        <f>F29*0.21</f>
        <v>0</v>
      </c>
      <c r="G30" s="60"/>
      <c r="H30" s="60"/>
      <c r="I30" s="61"/>
      <c r="J30" s="62"/>
    </row>
    <row r="31" spans="1:10" s="21" customFormat="1" ht="15" thickBot="1">
      <c r="A31" s="89"/>
      <c r="B31" s="90" t="s">
        <v>12</v>
      </c>
      <c r="C31" s="29"/>
      <c r="D31" s="29"/>
      <c r="E31" s="30" t="s">
        <v>3</v>
      </c>
      <c r="F31" s="31">
        <f>F30+F29</f>
        <v>0</v>
      </c>
      <c r="G31" s="60"/>
      <c r="H31" s="60"/>
      <c r="I31" s="61"/>
      <c r="J31" s="62"/>
    </row>
    <row r="32" spans="4:10" ht="24" customHeight="1">
      <c r="D32" s="93"/>
      <c r="E32" s="94"/>
      <c r="F32" s="97"/>
      <c r="G32" s="60"/>
      <c r="H32" s="60"/>
      <c r="I32" s="61"/>
      <c r="J32" s="62"/>
    </row>
    <row r="33" spans="1:10" ht="12" customHeight="1">
      <c r="A33" s="68"/>
      <c r="B33" s="69"/>
      <c r="C33" s="69"/>
      <c r="D33" s="69"/>
      <c r="E33" s="95"/>
      <c r="F33" s="95"/>
      <c r="G33" s="60"/>
      <c r="H33" s="60"/>
      <c r="I33" s="61"/>
      <c r="J33" s="62"/>
    </row>
    <row r="34" spans="1:10" ht="12" customHeight="1">
      <c r="A34" s="70"/>
      <c r="B34" s="71"/>
      <c r="C34" s="72"/>
      <c r="D34" s="69"/>
      <c r="E34" s="96"/>
      <c r="F34" s="98"/>
      <c r="G34" s="60"/>
      <c r="H34" s="60"/>
      <c r="I34" s="61"/>
      <c r="J34" s="62"/>
    </row>
    <row r="35" spans="1:10" ht="12" customHeight="1">
      <c r="A35" s="70"/>
      <c r="B35" s="71"/>
      <c r="C35" s="72"/>
      <c r="D35" s="69"/>
      <c r="E35" s="96"/>
      <c r="F35" s="98"/>
      <c r="G35" s="59"/>
      <c r="H35" s="59"/>
      <c r="I35" s="21"/>
      <c r="J35" s="21"/>
    </row>
    <row r="36" spans="1:10" ht="12" customHeight="1">
      <c r="A36" s="70"/>
      <c r="B36" s="71"/>
      <c r="C36" s="72"/>
      <c r="D36" s="69"/>
      <c r="E36" s="96"/>
      <c r="F36" s="98"/>
      <c r="G36" s="59"/>
      <c r="H36" s="59"/>
      <c r="I36" s="21"/>
      <c r="J36" s="21"/>
    </row>
    <row r="37" spans="1:10" ht="12" customHeight="1">
      <c r="A37" s="68"/>
      <c r="B37" s="69"/>
      <c r="C37" s="69"/>
      <c r="D37" s="69"/>
      <c r="F37" s="99"/>
      <c r="G37" s="59"/>
      <c r="H37" s="59"/>
      <c r="I37" s="21"/>
      <c r="J37" s="21"/>
    </row>
    <row r="38" spans="1:6" ht="12" customHeight="1">
      <c r="A38" s="68"/>
      <c r="B38" s="69"/>
      <c r="C38" s="69"/>
      <c r="D38" s="69"/>
      <c r="F38" s="99"/>
    </row>
    <row r="39" spans="1:4" ht="12" customHeight="1">
      <c r="A39" s="68"/>
      <c r="B39" s="69"/>
      <c r="C39" s="69"/>
      <c r="D39" s="69"/>
    </row>
    <row r="40" spans="1:4" ht="12" customHeight="1">
      <c r="A40" s="68"/>
      <c r="B40" s="69"/>
      <c r="C40" s="69"/>
      <c r="D40" s="69"/>
    </row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Chmelova Lenka</cp:lastModifiedBy>
  <cp:lastPrinted>2020-02-19T08:39:35Z</cp:lastPrinted>
  <dcterms:created xsi:type="dcterms:W3CDTF">2014-05-16T09:31:30Z</dcterms:created>
  <dcterms:modified xsi:type="dcterms:W3CDTF">2022-06-22T07:15:23Z</dcterms:modified>
  <cp:category/>
  <cp:version/>
  <cp:contentType/>
  <cp:contentStatus/>
</cp:coreProperties>
</file>