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<sst xmlns="http://schemas.openxmlformats.org/spreadsheetml/2006/main" count="122" uniqueCount="102">
  <si>
    <t>MJ</t>
  </si>
  <si>
    <t xml:space="preserve">Zhotovitel: </t>
  </si>
  <si>
    <t>m2</t>
  </si>
  <si>
    <t>Čištění vozovek samosběrem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</si>
  <si>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</si>
  <si>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</si>
  <si>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</si>
  <si>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</si>
  <si>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</si>
  <si>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</si>
  <si>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</si>
  <si>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</si>
  <si>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</si>
  <si>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</si>
  <si>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</si>
  <si>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</si>
  <si>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</si>
  <si>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</si>
  <si>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</si>
  <si>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</si>
  <si>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</si>
  <si>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</si>
  <si>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</si>
  <si>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</si>
  <si>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</si>
  <si>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</si>
  <si>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</si>
  <si>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</si>
  <si>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</si>
  <si>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</si>
  <si>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</si>
  <si>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</si>
  <si>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</si>
  <si>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</si>
  <si>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</si>
  <si>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</si>
  <si>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</si>
  <si>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</si>
  <si>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</si>
  <si>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</si>
  <si>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</si>
  <si>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</si>
  <si>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</si>
  <si>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</si>
  <si>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</si>
  <si>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</si>
  <si>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</si>
  <si>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</si>
  <si>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</si>
  <si>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</si>
  <si>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</si>
  <si>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</si>
  <si>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</si>
  <si>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</si>
  <si>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</si>
  <si>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</si>
  <si>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</si>
  <si>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</si>
  <si>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</si>
  <si>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</si>
  <si>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</si>
  <si>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</si>
  <si>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rozpočet</t>
  </si>
  <si>
    <t xml:space="preserve">Stavba:    </t>
  </si>
  <si>
    <t xml:space="preserve">Datum:   </t>
  </si>
  <si>
    <t>hmotnost  celkem</t>
  </si>
  <si>
    <t>hmotnost              t</t>
  </si>
  <si>
    <t>poznámky</t>
  </si>
  <si>
    <t xml:space="preserve">Řezání asfaltového krytu vozovek do 50mm </t>
  </si>
  <si>
    <t xml:space="preserve">Objekt:    sil.                     km  </t>
  </si>
  <si>
    <t>Místo (lokalita)</t>
  </si>
  <si>
    <t>Svaté Pole okr. Příbram</t>
  </si>
  <si>
    <t>Frézování asf.ploch do tl.50 mm , odvoz do 20 km</t>
  </si>
  <si>
    <t>m3</t>
  </si>
  <si>
    <t>574A04</t>
  </si>
  <si>
    <t>Asf.beton pro obrusné vrstvy ACo11+,11S tl.50mm</t>
  </si>
  <si>
    <t>VDZ V2 - 12,5 cm , barvou,  základní-vodící proužek</t>
  </si>
  <si>
    <r>
      <rPr>
        <b/>
        <sz val="12"/>
        <rFont val="Arial CE"/>
        <family val="0"/>
      </rPr>
      <t>Poznámka :</t>
    </r>
    <r>
      <rPr>
        <sz val="12"/>
        <rFont val="Arial CE"/>
        <family val="0"/>
      </rPr>
      <t xml:space="preserve"> V prováděné  trase  se  nachází  vodovodní  šoupátka, hydrant , kanalizační  a  ul. vpustě, ale  také  bude  nutné  dočištění</t>
    </r>
  </si>
  <si>
    <t xml:space="preserve">Obecní Úřad Svaté pole se zavazuje ,že  výše uvedené práce bude hradit vítěznému  zhotoviteli </t>
  </si>
  <si>
    <r>
      <t xml:space="preserve"> Viz.přiložený dopis a zápis z jednání </t>
    </r>
    <r>
      <rPr>
        <b/>
        <sz val="12"/>
        <rFont val="Arial CE"/>
        <family val="0"/>
      </rPr>
      <t>Starosty a zastupitelů OÚ Svaté  Pole .</t>
    </r>
  </si>
  <si>
    <t xml:space="preserve">III/10228Svaté Pole </t>
  </si>
  <si>
    <t xml:space="preserve">silnice č. III/10228 v km 1,038-1,481 </t>
  </si>
  <si>
    <t>Zpracoval: Langhans Jan</t>
  </si>
  <si>
    <t>vyrovnávka ACo11+ , v tl. 30 mm</t>
  </si>
  <si>
    <t>spojovací postřik ze sil. emulze 0,5 kg/m2</t>
  </si>
  <si>
    <t>574A44</t>
  </si>
  <si>
    <t>u obrubníků  po frézování  a  pokud  bude  třeba  ještě  vyrovnání a sanace  propadlých  míst.</t>
  </si>
  <si>
    <t>Frézování drážky průřezu do 200 mm2, v asf. vozovce</t>
  </si>
  <si>
    <t>Zalévání spar asf. zálivkou</t>
  </si>
  <si>
    <t>Vytěžený recyklát - 145 tun - Bude mít zájem OÚ Svaté Pole</t>
  </si>
  <si>
    <t>KSÚS Středočeského kraje příspěvková organizace</t>
  </si>
  <si>
    <t>00066001 / CZ00066001</t>
  </si>
  <si>
    <t>oprava povrchu</t>
  </si>
  <si>
    <t>Lokalita(staničení):</t>
  </si>
  <si>
    <t>Termín výstavby:</t>
  </si>
  <si>
    <t>ZO za KSUSSK:</t>
  </si>
  <si>
    <t>Zdroj finacování:</t>
  </si>
  <si>
    <t>Ing. Jan Lichtneger, ředitel</t>
  </si>
  <si>
    <t>III/10228 Svaté Pole</t>
  </si>
  <si>
    <t>1,038 - 1,481 km</t>
  </si>
  <si>
    <t>Jan Langhans</t>
  </si>
  <si>
    <t>CMS Dobříš  - Jan Langhans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</si>
</sst>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d&quot;.&quot;m&quot;.&quot;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Arial CE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2" fontId="19" fillId="0" borderId="13" xfId="0" applyNumberFormat="1" applyFont="1" applyBorder="1" applyAlignment="1" applyProtection="1">
      <alignment horizontal="center" vertical="top"/>
      <protection/>
    </xf>
    <xf numFmtId="3" fontId="19" fillId="0" borderId="13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center"/>
      <protection/>
    </xf>
    <xf numFmtId="3" fontId="19" fillId="0" borderId="13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4" fontId="10" fillId="0" borderId="26" xfId="0" applyNumberFormat="1" applyFont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 wrapText="1"/>
      <protection/>
    </xf>
    <xf numFmtId="4" fontId="9" fillId="0" borderId="28" xfId="0" applyNumberFormat="1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horizontal="right" vertical="top"/>
      <protection/>
    </xf>
    <xf numFmtId="14" fontId="0" fillId="0" borderId="0" xfId="0" applyNumberFormat="1" applyAlignment="1">
      <alignment horizontal="center" vertical="top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vertical="top"/>
      <protection/>
    </xf>
    <xf numFmtId="39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0" fontId="20" fillId="35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7" fillId="35" borderId="0" xfId="0" applyFont="1" applyFill="1" applyAlignment="1" applyProtection="1">
      <alignment/>
      <protection/>
    </xf>
    <xf numFmtId="1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 applyProtection="1">
      <alignment vertical="center"/>
      <protection/>
    </xf>
    <xf numFmtId="4" fontId="9" fillId="0" borderId="32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/>
      <protection/>
    </xf>
    <xf numFmtId="49" fontId="58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58" fillId="0" borderId="43" xfId="0" applyNumberFormat="1" applyFont="1" applyFill="1" applyBorder="1" applyAlignment="1" applyProtection="1">
      <alignment horizontal="left" vertical="center"/>
      <protection/>
    </xf>
    <xf numFmtId="49" fontId="59" fillId="0" borderId="3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49" fontId="60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49" fontId="60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4" fontId="60" fillId="0" borderId="44" xfId="0" applyNumberFormat="1" applyFont="1" applyFill="1" applyBorder="1" applyAlignment="1" applyProtection="1">
      <alignment horizontal="center" vertical="center"/>
      <protection/>
    </xf>
    <xf numFmtId="0" fontId="60" fillId="0" borderId="44" xfId="0" applyNumberFormat="1" applyFont="1" applyFill="1" applyBorder="1" applyAlignment="1" applyProtection="1">
      <alignment horizontal="center" vertical="center"/>
      <protection/>
    </xf>
    <xf numFmtId="0" fontId="60" fillId="0" borderId="44" xfId="0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49" fontId="60" fillId="0" borderId="44" xfId="0" applyNumberFormat="1" applyFont="1" applyFill="1" applyBorder="1" applyAlignment="1" applyProtection="1">
      <alignment horizontal="right" vertical="top" wrapText="1"/>
      <protection/>
    </xf>
    <xf numFmtId="49" fontId="60" fillId="0" borderId="44" xfId="0" applyNumberFormat="1" applyFont="1" applyFill="1" applyBorder="1" applyAlignment="1" applyProtection="1">
      <alignment horizontal="right" vertical="top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37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14" sqref="C14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64" t="s">
        <v>18</v>
      </c>
      <c r="B1" s="165"/>
      <c r="C1" s="165"/>
      <c r="D1" s="165"/>
      <c r="E1" s="165"/>
      <c r="F1" s="165"/>
      <c r="G1" s="165"/>
      <c r="H1" s="165"/>
      <c r="I1" s="165"/>
    </row>
    <row r="2" spans="1:9" ht="12.75" customHeight="1">
      <c r="A2" s="166" t="s">
        <v>19</v>
      </c>
      <c r="B2" s="167"/>
      <c r="C2" s="168" t="s">
        <v>98</v>
      </c>
      <c r="D2" s="168"/>
      <c r="E2" s="170" t="s">
        <v>20</v>
      </c>
      <c r="F2" s="171" t="s">
        <v>90</v>
      </c>
      <c r="G2" s="172"/>
      <c r="H2" s="170" t="s">
        <v>21</v>
      </c>
      <c r="I2" s="147" t="s">
        <v>91</v>
      </c>
    </row>
    <row r="3" spans="1:9" ht="12.75">
      <c r="A3" s="163"/>
      <c r="B3" s="149"/>
      <c r="C3" s="169"/>
      <c r="D3" s="169"/>
      <c r="E3" s="149"/>
      <c r="F3" s="173"/>
      <c r="G3" s="174"/>
      <c r="H3" s="149"/>
      <c r="I3" s="147"/>
    </row>
    <row r="4" spans="1:9" ht="12.75">
      <c r="A4" s="162" t="s">
        <v>22</v>
      </c>
      <c r="B4" s="149"/>
      <c r="C4" s="143" t="s">
        <v>92</v>
      </c>
      <c r="D4" s="144"/>
      <c r="E4" s="148" t="s">
        <v>23</v>
      </c>
      <c r="F4" s="148"/>
      <c r="G4" s="149"/>
      <c r="H4" s="148" t="s">
        <v>21</v>
      </c>
      <c r="I4" s="155"/>
    </row>
    <row r="5" spans="1:9" ht="12.75">
      <c r="A5" s="163"/>
      <c r="B5" s="149"/>
      <c r="C5" s="145"/>
      <c r="D5" s="146"/>
      <c r="E5" s="149"/>
      <c r="F5" s="149"/>
      <c r="G5" s="149"/>
      <c r="H5" s="149"/>
      <c r="I5" s="151"/>
    </row>
    <row r="6" spans="1:9" ht="12.75" customHeight="1">
      <c r="A6" s="142" t="s">
        <v>93</v>
      </c>
      <c r="B6" s="142"/>
      <c r="C6" s="156" t="s">
        <v>99</v>
      </c>
      <c r="D6" s="157"/>
      <c r="E6" s="142" t="s">
        <v>24</v>
      </c>
      <c r="F6" s="147"/>
      <c r="G6" s="147"/>
      <c r="H6" s="148" t="s">
        <v>21</v>
      </c>
      <c r="I6" s="160"/>
    </row>
    <row r="7" spans="1:9" ht="12.75">
      <c r="A7" s="142"/>
      <c r="B7" s="142"/>
      <c r="C7" s="158"/>
      <c r="D7" s="159"/>
      <c r="E7" s="142"/>
      <c r="F7" s="147"/>
      <c r="G7" s="147"/>
      <c r="H7" s="149"/>
      <c r="I7" s="161"/>
    </row>
    <row r="8" spans="1:9" ht="12.75">
      <c r="A8" s="142" t="s">
        <v>94</v>
      </c>
      <c r="B8" s="142"/>
      <c r="C8" s="152">
        <v>44748</v>
      </c>
      <c r="D8" s="153"/>
      <c r="E8" s="142" t="s">
        <v>95</v>
      </c>
      <c r="F8" s="154" t="s">
        <v>100</v>
      </c>
      <c r="G8" s="154"/>
      <c r="H8" s="148" t="s">
        <v>25</v>
      </c>
      <c r="I8" s="155"/>
    </row>
    <row r="9" spans="1:9" ht="12.75">
      <c r="A9" s="142"/>
      <c r="B9" s="142"/>
      <c r="C9" s="153"/>
      <c r="D9" s="153"/>
      <c r="E9" s="142"/>
      <c r="F9" s="154"/>
      <c r="G9" s="154"/>
      <c r="H9" s="149"/>
      <c r="I9" s="151"/>
    </row>
    <row r="10" spans="1:9" ht="12.75">
      <c r="A10" s="142" t="s">
        <v>96</v>
      </c>
      <c r="B10" s="142"/>
      <c r="C10" s="143"/>
      <c r="D10" s="144"/>
      <c r="E10" s="142" t="s">
        <v>26</v>
      </c>
      <c r="F10" s="147" t="s">
        <v>101</v>
      </c>
      <c r="G10" s="147"/>
      <c r="H10" s="148" t="s">
        <v>27</v>
      </c>
      <c r="I10" s="150">
        <v>44670</v>
      </c>
    </row>
    <row r="11" spans="1:9" ht="12.75">
      <c r="A11" s="142"/>
      <c r="B11" s="142"/>
      <c r="C11" s="145"/>
      <c r="D11" s="146"/>
      <c r="E11" s="142"/>
      <c r="F11" s="147"/>
      <c r="G11" s="147"/>
      <c r="H11" s="149"/>
      <c r="I11" s="151"/>
    </row>
    <row r="12" spans="1:9" ht="23.25" customHeight="1" thickBot="1">
      <c r="A12" s="136" t="s">
        <v>28</v>
      </c>
      <c r="B12" s="137"/>
      <c r="C12" s="137"/>
      <c r="D12" s="137"/>
      <c r="E12" s="137"/>
      <c r="F12" s="137"/>
      <c r="G12" s="137"/>
      <c r="H12" s="137"/>
      <c r="I12" s="138"/>
    </row>
    <row r="13" spans="1:9" ht="26.25" customHeight="1">
      <c r="A13" s="39" t="s">
        <v>29</v>
      </c>
      <c r="B13" s="139" t="s">
        <v>30</v>
      </c>
      <c r="C13" s="140"/>
      <c r="D13" s="40" t="s">
        <v>31</v>
      </c>
      <c r="E13" s="139" t="s">
        <v>32</v>
      </c>
      <c r="F13" s="140"/>
      <c r="G13" s="40" t="s">
        <v>33</v>
      </c>
      <c r="H13" s="139" t="s">
        <v>34</v>
      </c>
      <c r="I13" s="141"/>
    </row>
    <row r="14" spans="1:9" ht="15" customHeight="1">
      <c r="A14" s="41" t="s">
        <v>35</v>
      </c>
      <c r="B14" s="42" t="s">
        <v>36</v>
      </c>
      <c r="C14" s="43"/>
      <c r="D14" s="133" t="s">
        <v>37</v>
      </c>
      <c r="E14" s="134"/>
      <c r="F14" s="43">
        <v>0</v>
      </c>
      <c r="G14" s="133" t="s">
        <v>38</v>
      </c>
      <c r="H14" s="134"/>
      <c r="I14" s="44">
        <v>0</v>
      </c>
    </row>
    <row r="15" spans="1:9" ht="15" customHeight="1">
      <c r="A15" s="41"/>
      <c r="B15" s="42" t="s">
        <v>39</v>
      </c>
      <c r="C15" s="43">
        <v>0</v>
      </c>
      <c r="D15" s="133" t="s">
        <v>40</v>
      </c>
      <c r="E15" s="134"/>
      <c r="F15" s="43">
        <v>0</v>
      </c>
      <c r="G15" s="133" t="s">
        <v>41</v>
      </c>
      <c r="H15" s="134"/>
      <c r="I15" s="44">
        <v>0</v>
      </c>
    </row>
    <row r="16" spans="1:9" ht="15" customHeight="1">
      <c r="A16" s="41" t="s">
        <v>42</v>
      </c>
      <c r="B16" s="42" t="s">
        <v>36</v>
      </c>
      <c r="C16" s="43">
        <v>0</v>
      </c>
      <c r="D16" s="133" t="s">
        <v>43</v>
      </c>
      <c r="E16" s="134"/>
      <c r="F16" s="43">
        <v>0</v>
      </c>
      <c r="G16" s="133" t="s">
        <v>44</v>
      </c>
      <c r="H16" s="134"/>
      <c r="I16" s="44">
        <v>0</v>
      </c>
    </row>
    <row r="17" spans="1:9" ht="15" customHeight="1">
      <c r="A17" s="41"/>
      <c r="B17" s="42" t="s">
        <v>39</v>
      </c>
      <c r="C17" s="43">
        <v>0</v>
      </c>
      <c r="D17" s="133"/>
      <c r="E17" s="134"/>
      <c r="F17" s="45"/>
      <c r="G17" s="133" t="s">
        <v>45</v>
      </c>
      <c r="H17" s="134"/>
      <c r="I17" s="44">
        <v>0</v>
      </c>
    </row>
    <row r="18" spans="1:9" ht="15" customHeight="1">
      <c r="A18" s="41" t="s">
        <v>46</v>
      </c>
      <c r="B18" s="42" t="s">
        <v>36</v>
      </c>
      <c r="C18" s="43">
        <v>0</v>
      </c>
      <c r="D18" s="133"/>
      <c r="E18" s="134"/>
      <c r="F18" s="45"/>
      <c r="G18" s="133" t="s">
        <v>47</v>
      </c>
      <c r="H18" s="134"/>
      <c r="I18" s="44">
        <v>0</v>
      </c>
    </row>
    <row r="19" spans="1:9" ht="15" customHeight="1">
      <c r="A19" s="41"/>
      <c r="B19" s="42" t="s">
        <v>39</v>
      </c>
      <c r="C19" s="43">
        <v>0</v>
      </c>
      <c r="D19" s="133"/>
      <c r="E19" s="134"/>
      <c r="F19" s="45"/>
      <c r="G19" s="133" t="s">
        <v>48</v>
      </c>
      <c r="H19" s="134"/>
      <c r="I19" s="44">
        <v>0</v>
      </c>
    </row>
    <row r="20" spans="1:9" ht="15" customHeight="1">
      <c r="A20" s="131" t="s">
        <v>49</v>
      </c>
      <c r="B20" s="132"/>
      <c r="C20" s="43">
        <v>0</v>
      </c>
      <c r="D20" s="133"/>
      <c r="E20" s="134"/>
      <c r="F20" s="45"/>
      <c r="G20" s="133"/>
      <c r="H20" s="134"/>
      <c r="I20" s="46"/>
    </row>
    <row r="21" spans="1:9" ht="15" customHeight="1">
      <c r="A21" s="131" t="s">
        <v>50</v>
      </c>
      <c r="B21" s="132"/>
      <c r="C21" s="43">
        <v>0</v>
      </c>
      <c r="D21" s="133"/>
      <c r="E21" s="134"/>
      <c r="F21" s="45"/>
      <c r="G21" s="133"/>
      <c r="H21" s="134"/>
      <c r="I21" s="46"/>
    </row>
    <row r="22" spans="1:9" ht="16.5" customHeight="1">
      <c r="A22" s="131" t="s">
        <v>51</v>
      </c>
      <c r="B22" s="132"/>
      <c r="C22" s="43">
        <f>SUM(C14:C21)</f>
        <v>0</v>
      </c>
      <c r="D22" s="135" t="s">
        <v>52</v>
      </c>
      <c r="E22" s="132"/>
      <c r="F22" s="43">
        <f>SUM(F14:F21)</f>
        <v>0</v>
      </c>
      <c r="G22" s="135" t="s">
        <v>53</v>
      </c>
      <c r="H22" s="132"/>
      <c r="I22" s="44">
        <f>SUM(I14:I21)</f>
        <v>0</v>
      </c>
    </row>
    <row r="23" spans="1:9" ht="12.7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" customHeight="1">
      <c r="A24" s="128" t="s">
        <v>54</v>
      </c>
      <c r="B24" s="129"/>
      <c r="C24" s="50">
        <v>0</v>
      </c>
      <c r="D24" s="38"/>
      <c r="E24" s="38"/>
      <c r="F24" s="38"/>
      <c r="G24" s="38"/>
      <c r="H24" s="38"/>
      <c r="I24" s="51"/>
    </row>
    <row r="25" spans="1:9" ht="15" customHeight="1">
      <c r="A25" s="128" t="s">
        <v>55</v>
      </c>
      <c r="B25" s="129"/>
      <c r="C25" s="50">
        <v>0</v>
      </c>
      <c r="D25" s="130" t="s">
        <v>56</v>
      </c>
      <c r="E25" s="129"/>
      <c r="F25" s="50">
        <f>ROUND(C25*(14/100),2)</f>
        <v>0</v>
      </c>
      <c r="G25" s="130" t="s">
        <v>13</v>
      </c>
      <c r="H25" s="129"/>
      <c r="I25" s="52">
        <f>SUM(C24:C26)</f>
        <v>0</v>
      </c>
    </row>
    <row r="26" spans="1:9" ht="15" customHeight="1">
      <c r="A26" s="128" t="s">
        <v>57</v>
      </c>
      <c r="B26" s="129"/>
      <c r="C26" s="50">
        <f>C22+F22*I22</f>
        <v>0</v>
      </c>
      <c r="D26" s="130" t="s">
        <v>5</v>
      </c>
      <c r="E26" s="129"/>
      <c r="F26" s="50">
        <f>ROUND(C26*(21/100),2)</f>
        <v>0</v>
      </c>
      <c r="G26" s="130" t="s">
        <v>58</v>
      </c>
      <c r="H26" s="129"/>
      <c r="I26" s="52">
        <f>SUM(F25:F26)+I25</f>
        <v>0</v>
      </c>
    </row>
    <row r="27" spans="1:9" ht="12.75">
      <c r="A27" s="53"/>
      <c r="B27" s="38"/>
      <c r="C27" s="38"/>
      <c r="D27" s="38"/>
      <c r="E27" s="38"/>
      <c r="F27" s="38"/>
      <c r="G27" s="38"/>
      <c r="H27" s="38"/>
      <c r="I27" s="51"/>
    </row>
    <row r="28" spans="1:9" ht="14.25" customHeight="1">
      <c r="A28" s="117"/>
      <c r="B28" s="118"/>
      <c r="C28" s="119"/>
      <c r="D28" s="116" t="s">
        <v>59</v>
      </c>
      <c r="E28" s="116"/>
      <c r="F28" s="116"/>
      <c r="G28" s="116" t="s">
        <v>60</v>
      </c>
      <c r="H28" s="116"/>
      <c r="I28" s="116"/>
    </row>
    <row r="29" spans="1:9" ht="14.25" customHeight="1">
      <c r="A29" s="120"/>
      <c r="B29" s="121"/>
      <c r="C29" s="122"/>
      <c r="D29" s="115"/>
      <c r="E29" s="115"/>
      <c r="F29" s="115"/>
      <c r="G29" s="115"/>
      <c r="H29" s="115"/>
      <c r="I29" s="115"/>
    </row>
    <row r="30" spans="1:9" ht="14.25" customHeight="1">
      <c r="A30" s="120"/>
      <c r="B30" s="121"/>
      <c r="C30" s="122"/>
      <c r="D30" s="127" t="s">
        <v>97</v>
      </c>
      <c r="E30" s="127"/>
      <c r="F30" s="127"/>
      <c r="G30" s="115"/>
      <c r="H30" s="115"/>
      <c r="I30" s="115"/>
    </row>
    <row r="31" spans="1:9" ht="14.25" customHeight="1">
      <c r="A31" s="120"/>
      <c r="B31" s="121"/>
      <c r="C31" s="122"/>
      <c r="D31" s="115"/>
      <c r="E31" s="115"/>
      <c r="F31" s="115"/>
      <c r="G31" s="115"/>
      <c r="H31" s="115"/>
      <c r="I31" s="115"/>
    </row>
    <row r="32" spans="1:9" ht="14.25" customHeight="1" thickBot="1">
      <c r="A32" s="123"/>
      <c r="B32" s="124"/>
      <c r="C32" s="125"/>
      <c r="D32" s="126" t="s">
        <v>61</v>
      </c>
      <c r="E32" s="126"/>
      <c r="F32" s="126"/>
      <c r="G32" s="126" t="s">
        <v>61</v>
      </c>
      <c r="H32" s="126"/>
      <c r="I32" s="12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D28:F28"/>
    <mergeCell ref="G28:I28"/>
    <mergeCell ref="D29:F29"/>
    <mergeCell ref="G29:I29"/>
    <mergeCell ref="A28:C32"/>
    <mergeCell ref="G30:I30"/>
    <mergeCell ref="D32:F32"/>
    <mergeCell ref="G32:I32"/>
    <mergeCell ref="D30:F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J28" sqref="J2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3" style="59" customWidth="1"/>
    <col min="8" max="8" width="10.5" style="62" customWidth="1"/>
    <col min="9" max="9" width="10.5" style="1" customWidth="1"/>
    <col min="10" max="10" width="75.66015625" style="1" customWidth="1"/>
    <col min="11" max="11" width="9.33203125" style="1" customWidth="1"/>
    <col min="12" max="16384" width="10.5" style="1" customWidth="1"/>
  </cols>
  <sheetData>
    <row r="1" spans="1:8" s="6" customFormat="1" ht="27.75" customHeight="1">
      <c r="A1" s="175" t="s">
        <v>4</v>
      </c>
      <c r="B1" s="175"/>
      <c r="C1" s="175"/>
      <c r="D1" s="175"/>
      <c r="E1" s="175"/>
      <c r="F1" s="175"/>
      <c r="G1" s="175"/>
      <c r="H1" s="61"/>
    </row>
    <row r="2" spans="1:8" s="6" customFormat="1" ht="6.75" customHeight="1">
      <c r="A2" s="18"/>
      <c r="B2" s="18"/>
      <c r="C2" s="18"/>
      <c r="D2" s="18"/>
      <c r="E2" s="18"/>
      <c r="F2" s="18"/>
      <c r="G2" s="58"/>
      <c r="H2" s="61"/>
    </row>
    <row r="3" spans="1:10" ht="24" customHeight="1">
      <c r="A3" s="175" t="s">
        <v>4</v>
      </c>
      <c r="B3" s="175"/>
      <c r="C3" s="175"/>
      <c r="D3" s="175"/>
      <c r="E3" s="175"/>
      <c r="F3" s="175"/>
      <c r="G3" s="175"/>
      <c r="H3" s="61"/>
      <c r="I3" s="6"/>
      <c r="J3" s="6"/>
    </row>
    <row r="4" spans="1:10" s="23" customFormat="1" ht="12.75">
      <c r="A4" s="21" t="s">
        <v>63</v>
      </c>
      <c r="B4" s="7" t="s">
        <v>80</v>
      </c>
      <c r="C4" s="22" t="s">
        <v>4</v>
      </c>
      <c r="D4" s="7"/>
      <c r="E4" s="7"/>
      <c r="F4" s="7"/>
      <c r="G4" s="55"/>
      <c r="H4" s="61"/>
      <c r="I4" s="6"/>
      <c r="J4" s="6"/>
    </row>
    <row r="5" spans="1:10" s="23" customFormat="1" ht="12">
      <c r="A5" s="21" t="s">
        <v>69</v>
      </c>
      <c r="B5" s="7" t="s">
        <v>81</v>
      </c>
      <c r="C5" s="7"/>
      <c r="D5" s="7"/>
      <c r="E5" s="14"/>
      <c r="F5" s="7"/>
      <c r="G5" s="55"/>
      <c r="H5" s="61"/>
      <c r="I5" s="6"/>
      <c r="J5" s="6"/>
    </row>
    <row r="6" spans="1:10" s="23" customFormat="1" ht="12">
      <c r="A6" s="8" t="s">
        <v>70</v>
      </c>
      <c r="B6" s="7" t="s">
        <v>71</v>
      </c>
      <c r="C6" s="8"/>
      <c r="D6" s="7"/>
      <c r="E6" s="7"/>
      <c r="F6" s="7"/>
      <c r="G6" s="55"/>
      <c r="H6" s="61"/>
      <c r="I6" s="6"/>
      <c r="J6" s="6"/>
    </row>
    <row r="7" spans="1:10" s="23" customFormat="1" ht="11.25">
      <c r="A7" s="9"/>
      <c r="B7" s="10"/>
      <c r="C7" s="11"/>
      <c r="D7" s="10"/>
      <c r="E7" s="12"/>
      <c r="F7" s="13"/>
      <c r="G7" s="56"/>
      <c r="H7" s="61"/>
      <c r="I7" s="6"/>
      <c r="J7" s="6"/>
    </row>
    <row r="8" spans="1:10" s="23" customFormat="1" ht="15.75">
      <c r="A8" s="14" t="s">
        <v>15</v>
      </c>
      <c r="B8" s="14"/>
      <c r="C8" s="19"/>
      <c r="D8" s="14"/>
      <c r="E8" s="14"/>
      <c r="F8" s="14"/>
      <c r="G8" s="57"/>
      <c r="H8" s="61"/>
      <c r="I8" s="6"/>
      <c r="J8" s="6"/>
    </row>
    <row r="9" spans="1:10" s="23" customFormat="1" ht="12.75">
      <c r="A9" s="14" t="s">
        <v>1</v>
      </c>
      <c r="B9" s="14"/>
      <c r="C9" s="19"/>
      <c r="D9" s="14"/>
      <c r="E9" s="14"/>
      <c r="F9" s="14"/>
      <c r="G9" s="57" t="s">
        <v>82</v>
      </c>
      <c r="H9" s="61"/>
      <c r="I9" s="6"/>
      <c r="J9" s="6"/>
    </row>
    <row r="10" spans="1:10" s="23" customFormat="1" ht="12.75">
      <c r="A10" s="14" t="s">
        <v>62</v>
      </c>
      <c r="B10" s="15"/>
      <c r="C10" s="20"/>
      <c r="D10" s="15"/>
      <c r="E10" s="16"/>
      <c r="F10" s="17"/>
      <c r="G10" s="57" t="s">
        <v>64</v>
      </c>
      <c r="H10" s="79">
        <v>44670</v>
      </c>
      <c r="I10" s="6"/>
      <c r="J10" s="6"/>
    </row>
    <row r="11" spans="1:10" s="54" customFormat="1" ht="10.5">
      <c r="A11" s="18"/>
      <c r="B11" s="18"/>
      <c r="C11" s="18"/>
      <c r="D11" s="18"/>
      <c r="E11" s="18"/>
      <c r="F11" s="18"/>
      <c r="G11" s="58"/>
      <c r="H11" s="61"/>
      <c r="I11" s="6"/>
      <c r="J11" s="6"/>
    </row>
    <row r="12" spans="1:10" s="23" customFormat="1" ht="11.25" thickBot="1">
      <c r="A12" s="2"/>
      <c r="B12" s="3"/>
      <c r="C12" s="3"/>
      <c r="D12" s="3"/>
      <c r="E12" s="4"/>
      <c r="F12" s="5"/>
      <c r="G12" s="59"/>
      <c r="H12" s="62"/>
      <c r="I12" s="1"/>
      <c r="J12" s="1"/>
    </row>
    <row r="13" spans="1:10" s="23" customFormat="1" ht="21.75" thickBot="1">
      <c r="A13" s="24" t="s">
        <v>6</v>
      </c>
      <c r="B13" s="25" t="s">
        <v>7</v>
      </c>
      <c r="C13" s="26" t="s">
        <v>0</v>
      </c>
      <c r="D13" s="25" t="s">
        <v>8</v>
      </c>
      <c r="E13" s="25" t="s">
        <v>9</v>
      </c>
      <c r="F13" s="27" t="s">
        <v>10</v>
      </c>
      <c r="G13" s="75" t="s">
        <v>66</v>
      </c>
      <c r="H13" s="63" t="s">
        <v>65</v>
      </c>
      <c r="I13" s="64"/>
      <c r="J13" s="64" t="s">
        <v>67</v>
      </c>
    </row>
    <row r="14" spans="1:10" s="23" customFormat="1" ht="21" customHeight="1">
      <c r="A14" s="80" t="s">
        <v>11</v>
      </c>
      <c r="B14" s="81" t="s">
        <v>16</v>
      </c>
      <c r="C14" s="82" t="s">
        <v>12</v>
      </c>
      <c r="D14" s="83">
        <v>1</v>
      </c>
      <c r="E14" s="84"/>
      <c r="F14" s="85">
        <f aca="true" t="shared" si="0" ref="F14:F23">E14*D14</f>
        <v>0</v>
      </c>
      <c r="G14" s="112"/>
      <c r="H14" s="65"/>
      <c r="I14" s="66"/>
      <c r="J14" s="64"/>
    </row>
    <row r="15" spans="1:10" s="23" customFormat="1" ht="21" customHeight="1">
      <c r="A15" s="86">
        <v>113728</v>
      </c>
      <c r="B15" s="87" t="s">
        <v>72</v>
      </c>
      <c r="C15" s="88" t="s">
        <v>73</v>
      </c>
      <c r="D15" s="29">
        <v>86</v>
      </c>
      <c r="E15" s="89"/>
      <c r="F15" s="90">
        <f t="shared" si="0"/>
        <v>0</v>
      </c>
      <c r="G15" s="113"/>
      <c r="H15" s="68"/>
      <c r="I15" s="69"/>
      <c r="J15" s="70"/>
    </row>
    <row r="16" spans="1:10" s="23" customFormat="1" ht="21" customHeight="1">
      <c r="A16" s="86">
        <v>919111</v>
      </c>
      <c r="B16" s="87" t="s">
        <v>68</v>
      </c>
      <c r="C16" s="88" t="s">
        <v>17</v>
      </c>
      <c r="D16" s="29">
        <v>40</v>
      </c>
      <c r="E16" s="89"/>
      <c r="F16" s="90">
        <f t="shared" si="0"/>
        <v>0</v>
      </c>
      <c r="G16" s="113"/>
      <c r="H16" s="67"/>
      <c r="I16" s="69"/>
      <c r="J16" s="70"/>
    </row>
    <row r="17" spans="1:10" s="23" customFormat="1" ht="21" customHeight="1">
      <c r="A17" s="86">
        <v>93818</v>
      </c>
      <c r="B17" s="87" t="s">
        <v>3</v>
      </c>
      <c r="C17" s="88" t="s">
        <v>2</v>
      </c>
      <c r="D17" s="29">
        <v>2713</v>
      </c>
      <c r="E17" s="89"/>
      <c r="F17" s="90">
        <f t="shared" si="0"/>
        <v>0</v>
      </c>
      <c r="G17" s="113"/>
      <c r="H17" s="67"/>
      <c r="I17" s="69"/>
      <c r="J17" s="70"/>
    </row>
    <row r="18" spans="1:10" ht="21" customHeight="1">
      <c r="A18" s="86" t="s">
        <v>74</v>
      </c>
      <c r="B18" s="87" t="s">
        <v>83</v>
      </c>
      <c r="C18" s="88" t="s">
        <v>73</v>
      </c>
      <c r="D18" s="29">
        <v>32</v>
      </c>
      <c r="E18" s="89"/>
      <c r="F18" s="90">
        <f t="shared" si="0"/>
        <v>0</v>
      </c>
      <c r="G18" s="113"/>
      <c r="H18" s="67"/>
      <c r="I18" s="69"/>
      <c r="J18" s="70"/>
    </row>
    <row r="19" spans="1:10" ht="21" customHeight="1">
      <c r="A19" s="86">
        <v>572213</v>
      </c>
      <c r="B19" s="87" t="s">
        <v>84</v>
      </c>
      <c r="C19" s="88" t="s">
        <v>2</v>
      </c>
      <c r="D19" s="29">
        <v>3719</v>
      </c>
      <c r="E19" s="89"/>
      <c r="F19" s="90">
        <f t="shared" si="0"/>
        <v>0</v>
      </c>
      <c r="G19" s="113"/>
      <c r="H19" s="67"/>
      <c r="I19" s="69"/>
      <c r="J19" s="70"/>
    </row>
    <row r="20" spans="1:10" ht="21" customHeight="1">
      <c r="A20" s="91" t="s">
        <v>85</v>
      </c>
      <c r="B20" s="92" t="s">
        <v>75</v>
      </c>
      <c r="C20" s="88" t="s">
        <v>2</v>
      </c>
      <c r="D20" s="93">
        <v>2713</v>
      </c>
      <c r="E20" s="94"/>
      <c r="F20" s="95">
        <f t="shared" si="0"/>
        <v>0</v>
      </c>
      <c r="G20" s="114"/>
      <c r="H20" s="71"/>
      <c r="I20" s="72"/>
      <c r="J20" s="73"/>
    </row>
    <row r="21" spans="1:10" ht="20.25" customHeight="1">
      <c r="A21" s="106">
        <v>113762</v>
      </c>
      <c r="B21" s="107" t="s">
        <v>87</v>
      </c>
      <c r="C21" s="108" t="s">
        <v>17</v>
      </c>
      <c r="D21" s="109">
        <v>520</v>
      </c>
      <c r="E21" s="110"/>
      <c r="F21" s="111">
        <f t="shared" si="0"/>
        <v>0</v>
      </c>
      <c r="G21" s="114"/>
      <c r="H21" s="71"/>
      <c r="I21" s="72"/>
      <c r="J21" s="73"/>
    </row>
    <row r="22" spans="1:10" ht="21" customHeight="1">
      <c r="A22" s="106">
        <v>931312</v>
      </c>
      <c r="B22" s="107" t="s">
        <v>88</v>
      </c>
      <c r="C22" s="108" t="s">
        <v>17</v>
      </c>
      <c r="D22" s="109">
        <v>520</v>
      </c>
      <c r="E22" s="110"/>
      <c r="F22" s="111">
        <f t="shared" si="0"/>
        <v>0</v>
      </c>
      <c r="G22" s="114"/>
      <c r="H22" s="71"/>
      <c r="I22" s="72"/>
      <c r="J22" s="73"/>
    </row>
    <row r="23" spans="1:10" ht="21" customHeight="1" thickBot="1">
      <c r="A23" s="96">
        <v>915111</v>
      </c>
      <c r="B23" s="97" t="s">
        <v>76</v>
      </c>
      <c r="C23" s="98" t="s">
        <v>2</v>
      </c>
      <c r="D23" s="99">
        <v>150</v>
      </c>
      <c r="E23" s="100"/>
      <c r="F23" s="101">
        <f t="shared" si="0"/>
        <v>0</v>
      </c>
      <c r="G23" s="112"/>
      <c r="H23" s="65"/>
      <c r="I23" s="66"/>
      <c r="J23" s="64"/>
    </row>
    <row r="24" spans="1:10" ht="21" customHeight="1">
      <c r="A24" s="76"/>
      <c r="B24" s="77" t="s">
        <v>13</v>
      </c>
      <c r="C24" s="77"/>
      <c r="D24" s="77"/>
      <c r="E24" s="78" t="s">
        <v>4</v>
      </c>
      <c r="F24" s="74">
        <f>SUM(F14:F23)</f>
        <v>0</v>
      </c>
      <c r="G24" s="60"/>
      <c r="H24" s="60"/>
      <c r="I24" s="23"/>
      <c r="J24" s="23"/>
    </row>
    <row r="25" spans="1:10" ht="21" customHeight="1">
      <c r="A25" s="30"/>
      <c r="B25" s="28" t="s">
        <v>5</v>
      </c>
      <c r="C25" s="28"/>
      <c r="D25" s="28"/>
      <c r="E25" s="31" t="s">
        <v>4</v>
      </c>
      <c r="F25" s="32">
        <f>F24*0.21</f>
        <v>0</v>
      </c>
      <c r="G25" s="60"/>
      <c r="H25" s="60"/>
      <c r="I25" s="23"/>
      <c r="J25" s="23"/>
    </row>
    <row r="26" spans="1:10" ht="21" customHeight="1" thickBot="1">
      <c r="A26" s="33"/>
      <c r="B26" s="34" t="s">
        <v>14</v>
      </c>
      <c r="C26" s="34"/>
      <c r="D26" s="34"/>
      <c r="E26" s="35" t="s">
        <v>4</v>
      </c>
      <c r="F26" s="36">
        <f>F25+F24</f>
        <v>0</v>
      </c>
      <c r="G26" s="60"/>
      <c r="H26" s="60"/>
      <c r="I26" s="23"/>
      <c r="J26" s="23"/>
    </row>
    <row r="29" spans="1:10" ht="16.5" customHeight="1">
      <c r="A29" s="102" t="s">
        <v>77</v>
      </c>
      <c r="B29" s="102"/>
      <c r="C29" s="102"/>
      <c r="D29" s="102"/>
      <c r="E29" s="102"/>
      <c r="F29" s="102"/>
      <c r="G29" s="103"/>
      <c r="H29" s="103"/>
      <c r="I29" s="103"/>
      <c r="J29" s="104"/>
    </row>
    <row r="30" spans="1:10" ht="12.75" customHeight="1">
      <c r="A30" s="102" t="s">
        <v>86</v>
      </c>
      <c r="B30" s="102"/>
      <c r="C30" s="102"/>
      <c r="D30" s="102"/>
      <c r="E30" s="102"/>
      <c r="F30" s="102"/>
      <c r="G30" s="103"/>
      <c r="H30" s="103"/>
      <c r="I30" s="103"/>
      <c r="J30" s="104"/>
    </row>
    <row r="31" spans="1:10" ht="12" customHeight="1">
      <c r="A31" s="105" t="s">
        <v>78</v>
      </c>
      <c r="B31" s="102"/>
      <c r="C31" s="102"/>
      <c r="D31" s="102"/>
      <c r="E31" s="102"/>
      <c r="F31" s="102"/>
      <c r="G31" s="103"/>
      <c r="H31" s="103"/>
      <c r="I31" s="103"/>
      <c r="J31" s="103"/>
    </row>
    <row r="32" spans="1:6" ht="12.75" customHeight="1">
      <c r="A32" s="102" t="s">
        <v>79</v>
      </c>
      <c r="B32" s="102"/>
      <c r="C32" s="102"/>
      <c r="D32" s="102"/>
      <c r="E32" s="102"/>
      <c r="F32" s="102"/>
    </row>
    <row r="35" spans="1:2" ht="17.25" customHeight="1">
      <c r="A35" s="176" t="s">
        <v>89</v>
      </c>
      <c r="B35" s="177"/>
    </row>
  </sheetData>
  <sheetProtection/>
  <mergeCells count="3">
    <mergeCell ref="A1:G1"/>
    <mergeCell ref="A3:G3"/>
    <mergeCell ref="A35:B35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6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jan.langhans</cp:lastModifiedBy>
  <cp:lastPrinted>2020-02-19T06:27:11Z</cp:lastPrinted>
  <dcterms:created xsi:type="dcterms:W3CDTF">2014-05-16T09:31:30Z</dcterms:created>
  <dcterms:modified xsi:type="dcterms:W3CDTF">2022-04-21T10:36:27Z</dcterms:modified>
  <cp:category/>
  <cp:version/>
  <cp:contentType/>
  <cp:contentStatus/>
</cp:coreProperties>
</file>