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<sst xmlns="http://schemas.openxmlformats.org/spreadsheetml/2006/main" count="137" uniqueCount="102">
  <si>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</si>
  <si>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</si>
  <si>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</si>
  <si>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</si>
  <si>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</si>
  <si>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</si>
  <si>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</si>
  <si>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</si>
  <si>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</si>
  <si>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</si>
  <si>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</si>
  <si>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</si>
  <si>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</si>
  <si>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</si>
  <si>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</si>
  <si>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</si>
  <si>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</si>
  <si>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</si>
  <si>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</si>
  <si>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</si>
  <si>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</si>
  <si>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</si>
  <si>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</si>
  <si>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</si>
  <si>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</si>
  <si>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</si>
  <si>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</si>
  <si>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</si>
  <si>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</si>
  <si>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</si>
  <si>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</si>
  <si>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</si>
  <si>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</si>
  <si>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</si>
  <si>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</si>
  <si>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</si>
  <si>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</si>
  <si>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</si>
  <si>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</si>
  <si>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</si>
  <si>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</si>
  <si>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</si>
  <si>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</si>
  <si>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</si>
  <si>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</si>
  <si>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</si>
  <si>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</si>
  <si>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</si>
  <si>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</si>
  <si>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</si>
  <si>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</si>
  <si>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</si>
  <si>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</si>
  <si>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</si>
  <si>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</si>
  <si>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</si>
  <si>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</si>
  <si>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</si>
  <si>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</si>
  <si>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</si>
  <si>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</si>
  <si>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</si>
  <si>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</si>
  <si>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</si>
  <si>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</si>
  <si>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</si>
  <si>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</si>
  <si>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m3</t>
  </si>
  <si>
    <t>574A44</t>
  </si>
  <si>
    <t xml:space="preserve">zpevnění krajnic z recyklátu do tl. 100mm  </t>
  </si>
  <si>
    <t xml:space="preserve">asfalt. beton ACO 11+  50/70 tl. 50 mm,  </t>
  </si>
  <si>
    <t xml:space="preserve">výšková úprava šachty, vpusti </t>
  </si>
  <si>
    <t>frézování spár š. do 10mm , hl. do 20mm</t>
  </si>
  <si>
    <t xml:space="preserve">řezání asfaltového krytu vozovek do 50mm 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</si>
  <si>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</si>
  <si>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</si>
  <si>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</si>
  <si>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</si>
  <si>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</si>
  <si>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</si>
  <si>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>Číslo položky   OTSKP</t>
  </si>
  <si>
    <t>Objednatel: Ksús Středočeského kraje</t>
  </si>
  <si>
    <t>Zhotovitel:  ZKP Kladno</t>
  </si>
  <si>
    <t>ing.Jan Lichtneger</t>
  </si>
  <si>
    <t>Knotek Radek</t>
  </si>
  <si>
    <t>ředitel organizace</t>
  </si>
  <si>
    <t xml:space="preserve">Objekt:    sil.  III/0039     staničení 1,870 - 1,374  šířka 7,5 m délka 0,532 km       </t>
  </si>
  <si>
    <t>Oprava povrchu</t>
  </si>
  <si>
    <t>SOKP</t>
  </si>
  <si>
    <t>ZO za KSUSSK</t>
  </si>
  <si>
    <t>Holan Petr,Salač Radek,Kratochvíl Vl.</t>
  </si>
  <si>
    <t>KSÚS Stč kraje přísp. organizace</t>
  </si>
  <si>
    <t>CMS Říčany</t>
  </si>
  <si>
    <t>00066001-CZ00066001</t>
  </si>
  <si>
    <t>Kratochvíl Vladimír,CMS Říčany</t>
  </si>
  <si>
    <t>Stavba:    III/0039 - D1-Čestlice-Benice (III/0039 Čestlice, křiž.ul.Obchodní - hr.obl.)</t>
  </si>
  <si>
    <t>III/0039 - D1-Čestlice-Benice (III/0039 Čestlice, křiž.ul.Obchodní - hr.obl.)</t>
  </si>
  <si>
    <t>frézování  asfalt. Ploch 50mm, odvoz do 20km</t>
  </si>
  <si>
    <t>spojovací postřik ze sil. emulze do 1,0kg/m2                                 2x</t>
  </si>
  <si>
    <t>čištění vozovek samosběrem                                                           2x</t>
  </si>
  <si>
    <t xml:space="preserve">VDZ - vodící proužky  V2 -12,5 , přechod pro chodce atd., barva, retroreflexní </t>
  </si>
  <si>
    <t xml:space="preserve">VDZ - vodící proužky  V2 -12,5 , přechod pro chodce atd., plast, retroreflexní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</si>
</sst>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6" xfId="0" applyBorder="1" applyAlignment="1" applyProtection="1">
      <alignment horizontal="center" vertical="top"/>
      <protection/>
    </xf>
    <xf numFmtId="3" fontId="0" fillId="0" borderId="26" xfId="0" applyNumberForma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vertical="top"/>
      <protection/>
    </xf>
    <xf numFmtId="0" fontId="54" fillId="0" borderId="16" xfId="0" applyFont="1" applyFill="1" applyBorder="1" applyAlignment="1" applyProtection="1">
      <alignment vertical="top"/>
      <protection/>
    </xf>
    <xf numFmtId="0" fontId="54" fillId="0" borderId="29" xfId="0" applyFont="1" applyFill="1" applyBorder="1" applyAlignment="1" applyProtection="1">
      <alignment vertical="top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42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14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54" fillId="0" borderId="47" xfId="0" applyFont="1" applyFill="1" applyBorder="1" applyAlignment="1" applyProtection="1">
      <alignment vertical="top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2" fontId="9" fillId="0" borderId="47" xfId="0" applyNumberFormat="1" applyFont="1" applyFill="1" applyBorder="1" applyAlignment="1" applyProtection="1">
      <alignment vertical="top"/>
      <protection/>
    </xf>
    <xf numFmtId="4" fontId="9" fillId="0" borderId="42" xfId="0" applyNumberFormat="1" applyFont="1" applyFill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3" fontId="19" fillId="0" borderId="26" xfId="0" applyNumberFormat="1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vertical="top"/>
      <protection/>
    </xf>
    <xf numFmtId="4" fontId="9" fillId="0" borderId="47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19050</xdr:rowOff>
    </xdr:from>
    <xdr:to>
      <xdr:col>2</xdr:col>
      <xdr:colOff>1409700</xdr:colOff>
      <xdr:row>31</xdr:row>
      <xdr:rowOff>142875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2847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4" sqref="F4:G5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7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61" t="s">
        <v>17</v>
      </c>
      <c r="B1" s="162"/>
      <c r="C1" s="162"/>
      <c r="D1" s="162"/>
      <c r="E1" s="162"/>
      <c r="F1" s="162"/>
      <c r="G1" s="162"/>
      <c r="H1" s="162"/>
      <c r="I1" s="162"/>
    </row>
    <row r="2" spans="1:10" ht="12.75" customHeight="1">
      <c r="A2" s="163" t="s">
        <v>18</v>
      </c>
      <c r="B2" s="164"/>
      <c r="C2" s="165" t="s">
        <v>96</v>
      </c>
      <c r="D2" s="165"/>
      <c r="E2" s="167" t="s">
        <v>19</v>
      </c>
      <c r="F2" s="168" t="s">
        <v>91</v>
      </c>
      <c r="G2" s="169"/>
      <c r="H2" s="167" t="s">
        <v>20</v>
      </c>
      <c r="I2" s="170" t="s">
        <v>93</v>
      </c>
      <c r="J2" s="35"/>
    </row>
    <row r="3" spans="1:10" ht="12.75">
      <c r="A3" s="146"/>
      <c r="B3" s="145"/>
      <c r="C3" s="166"/>
      <c r="D3" s="166"/>
      <c r="E3" s="145"/>
      <c r="F3" s="151"/>
      <c r="G3" s="151"/>
      <c r="H3" s="145"/>
      <c r="I3" s="156"/>
      <c r="J3" s="35"/>
    </row>
    <row r="4" spans="1:10" ht="12.75">
      <c r="A4" s="144" t="s">
        <v>21</v>
      </c>
      <c r="B4" s="145"/>
      <c r="C4" s="147" t="s">
        <v>87</v>
      </c>
      <c r="D4" s="148"/>
      <c r="E4" s="149" t="s">
        <v>22</v>
      </c>
      <c r="F4" s="149"/>
      <c r="G4" s="145"/>
      <c r="H4" s="149" t="s">
        <v>20</v>
      </c>
      <c r="I4" s="155"/>
      <c r="J4" s="35"/>
    </row>
    <row r="5" spans="1:10" ht="12.75">
      <c r="A5" s="146"/>
      <c r="B5" s="145"/>
      <c r="C5" s="148"/>
      <c r="D5" s="148"/>
      <c r="E5" s="145"/>
      <c r="F5" s="145"/>
      <c r="G5" s="145"/>
      <c r="H5" s="145"/>
      <c r="I5" s="156"/>
      <c r="J5" s="35"/>
    </row>
    <row r="6" spans="1:10" ht="12.75" customHeight="1">
      <c r="A6" s="144" t="s">
        <v>23</v>
      </c>
      <c r="B6" s="145"/>
      <c r="C6" s="157" t="s">
        <v>92</v>
      </c>
      <c r="D6" s="158"/>
      <c r="E6" s="149" t="s">
        <v>24</v>
      </c>
      <c r="F6" s="150"/>
      <c r="G6" s="151"/>
      <c r="H6" s="149" t="s">
        <v>20</v>
      </c>
      <c r="I6" s="155"/>
      <c r="J6" s="35"/>
    </row>
    <row r="7" spans="1:10" ht="12.75">
      <c r="A7" s="146"/>
      <c r="B7" s="145"/>
      <c r="C7" s="159"/>
      <c r="D7" s="160"/>
      <c r="E7" s="145"/>
      <c r="F7" s="151"/>
      <c r="G7" s="151"/>
      <c r="H7" s="145"/>
      <c r="I7" s="156"/>
      <c r="J7" s="35"/>
    </row>
    <row r="8" spans="1:10" ht="12.75">
      <c r="A8" s="144" t="s">
        <v>25</v>
      </c>
      <c r="B8" s="145"/>
      <c r="C8" s="154"/>
      <c r="D8" s="148"/>
      <c r="E8" s="149" t="s">
        <v>89</v>
      </c>
      <c r="F8" s="151" t="s">
        <v>90</v>
      </c>
      <c r="G8" s="151"/>
      <c r="H8" s="149" t="s">
        <v>26</v>
      </c>
      <c r="I8" s="155"/>
      <c r="J8" s="35"/>
    </row>
    <row r="9" spans="1:10" ht="12.75">
      <c r="A9" s="146"/>
      <c r="B9" s="145"/>
      <c r="C9" s="148"/>
      <c r="D9" s="148"/>
      <c r="E9" s="145"/>
      <c r="F9" s="151"/>
      <c r="G9" s="151"/>
      <c r="H9" s="145"/>
      <c r="I9" s="156"/>
      <c r="J9" s="35"/>
    </row>
    <row r="10" spans="1:10" ht="12.75">
      <c r="A10" s="144" t="s">
        <v>27</v>
      </c>
      <c r="B10" s="145"/>
      <c r="C10" s="147" t="s">
        <v>88</v>
      </c>
      <c r="D10" s="148"/>
      <c r="E10" s="149" t="s">
        <v>28</v>
      </c>
      <c r="F10" s="150" t="s">
        <v>94</v>
      </c>
      <c r="G10" s="151"/>
      <c r="H10" s="149" t="s">
        <v>29</v>
      </c>
      <c r="I10" s="152">
        <v>44600</v>
      </c>
      <c r="J10" s="35"/>
    </row>
    <row r="11" spans="1:10" ht="12.75">
      <c r="A11" s="146"/>
      <c r="B11" s="145"/>
      <c r="C11" s="148"/>
      <c r="D11" s="148"/>
      <c r="E11" s="145"/>
      <c r="F11" s="151"/>
      <c r="G11" s="151"/>
      <c r="H11" s="145"/>
      <c r="I11" s="153"/>
      <c r="J11" s="35"/>
    </row>
    <row r="12" spans="1:9" ht="23.25" customHeight="1" thickBot="1">
      <c r="A12" s="138" t="s">
        <v>30</v>
      </c>
      <c r="B12" s="139"/>
      <c r="C12" s="139"/>
      <c r="D12" s="139"/>
      <c r="E12" s="139"/>
      <c r="F12" s="139"/>
      <c r="G12" s="139"/>
      <c r="H12" s="139"/>
      <c r="I12" s="140"/>
    </row>
    <row r="13" spans="1:10" ht="26.25" customHeight="1">
      <c r="A13" s="36" t="s">
        <v>31</v>
      </c>
      <c r="B13" s="141" t="s">
        <v>32</v>
      </c>
      <c r="C13" s="142"/>
      <c r="D13" s="37" t="s">
        <v>33</v>
      </c>
      <c r="E13" s="141" t="s">
        <v>34</v>
      </c>
      <c r="F13" s="142"/>
      <c r="G13" s="37" t="s">
        <v>35</v>
      </c>
      <c r="H13" s="141" t="s">
        <v>36</v>
      </c>
      <c r="I13" s="143"/>
      <c r="J13" s="35"/>
    </row>
    <row r="14" spans="1:10" ht="15" customHeight="1">
      <c r="A14" s="38" t="s">
        <v>37</v>
      </c>
      <c r="B14" s="39" t="s">
        <v>38</v>
      </c>
      <c r="C14" s="40">
        <f>SUM(rozpočet!F26)</f>
        <v>0</v>
      </c>
      <c r="D14" s="135" t="s">
        <v>39</v>
      </c>
      <c r="E14" s="136"/>
      <c r="F14" s="40">
        <v>0</v>
      </c>
      <c r="G14" s="135" t="s">
        <v>40</v>
      </c>
      <c r="H14" s="136"/>
      <c r="I14" s="41">
        <v>0</v>
      </c>
      <c r="J14" s="35"/>
    </row>
    <row r="15" spans="1:11" ht="15" customHeight="1">
      <c r="A15" s="38"/>
      <c r="B15" s="39" t="s">
        <v>41</v>
      </c>
      <c r="C15" s="40">
        <v>0</v>
      </c>
      <c r="D15" s="135" t="s">
        <v>42</v>
      </c>
      <c r="E15" s="136"/>
      <c r="F15" s="40">
        <v>0</v>
      </c>
      <c r="G15" s="135" t="s">
        <v>43</v>
      </c>
      <c r="H15" s="136"/>
      <c r="I15" s="41">
        <v>0</v>
      </c>
      <c r="J15" s="35"/>
      <c r="K15" s="42"/>
    </row>
    <row r="16" spans="1:10" ht="15" customHeight="1">
      <c r="A16" s="38" t="s">
        <v>44</v>
      </c>
      <c r="B16" s="39" t="s">
        <v>38</v>
      </c>
      <c r="C16" s="40">
        <v>0</v>
      </c>
      <c r="D16" s="135" t="s">
        <v>45</v>
      </c>
      <c r="E16" s="136"/>
      <c r="F16" s="40">
        <v>0</v>
      </c>
      <c r="G16" s="135" t="s">
        <v>46</v>
      </c>
      <c r="H16" s="136"/>
      <c r="I16" s="41">
        <v>0</v>
      </c>
      <c r="J16" s="35"/>
    </row>
    <row r="17" spans="1:10" ht="15" customHeight="1">
      <c r="A17" s="38"/>
      <c r="B17" s="39" t="s">
        <v>41</v>
      </c>
      <c r="C17" s="40">
        <v>0</v>
      </c>
      <c r="D17" s="135"/>
      <c r="E17" s="136"/>
      <c r="F17" s="43"/>
      <c r="G17" s="135" t="s">
        <v>47</v>
      </c>
      <c r="H17" s="136"/>
      <c r="I17" s="41">
        <v>0</v>
      </c>
      <c r="J17" s="35"/>
    </row>
    <row r="18" spans="1:10" ht="15" customHeight="1">
      <c r="A18" s="38" t="s">
        <v>48</v>
      </c>
      <c r="B18" s="39" t="s">
        <v>38</v>
      </c>
      <c r="C18" s="40">
        <v>0</v>
      </c>
      <c r="D18" s="135"/>
      <c r="E18" s="136"/>
      <c r="F18" s="43"/>
      <c r="G18" s="135" t="s">
        <v>49</v>
      </c>
      <c r="H18" s="136"/>
      <c r="I18" s="41">
        <v>0</v>
      </c>
      <c r="J18" s="35"/>
    </row>
    <row r="19" spans="1:10" ht="15" customHeight="1">
      <c r="A19" s="38"/>
      <c r="B19" s="39" t="s">
        <v>41</v>
      </c>
      <c r="C19" s="40">
        <v>0</v>
      </c>
      <c r="D19" s="135"/>
      <c r="E19" s="136"/>
      <c r="F19" s="43"/>
      <c r="G19" s="135" t="s">
        <v>50</v>
      </c>
      <c r="H19" s="136"/>
      <c r="I19" s="41">
        <v>0</v>
      </c>
      <c r="J19" s="35"/>
    </row>
    <row r="20" spans="1:10" ht="15" customHeight="1">
      <c r="A20" s="133" t="s">
        <v>51</v>
      </c>
      <c r="B20" s="134"/>
      <c r="C20" s="40">
        <v>0</v>
      </c>
      <c r="D20" s="135"/>
      <c r="E20" s="136"/>
      <c r="F20" s="43"/>
      <c r="G20" s="135"/>
      <c r="H20" s="136"/>
      <c r="I20" s="44"/>
      <c r="J20" s="35"/>
    </row>
    <row r="21" spans="1:10" ht="15" customHeight="1">
      <c r="A21" s="133" t="s">
        <v>52</v>
      </c>
      <c r="B21" s="134"/>
      <c r="C21" s="40">
        <v>0</v>
      </c>
      <c r="D21" s="135"/>
      <c r="E21" s="136"/>
      <c r="F21" s="43"/>
      <c r="G21" s="135"/>
      <c r="H21" s="136"/>
      <c r="I21" s="44"/>
      <c r="J21" s="35"/>
    </row>
    <row r="22" spans="1:10" ht="16.5" customHeight="1">
      <c r="A22" s="133" t="s">
        <v>53</v>
      </c>
      <c r="B22" s="134"/>
      <c r="C22" s="40">
        <f>SUM(C14:C21)</f>
        <v>0</v>
      </c>
      <c r="D22" s="137" t="s">
        <v>54</v>
      </c>
      <c r="E22" s="134"/>
      <c r="F22" s="40">
        <f>SUM(F14:F21)</f>
        <v>0</v>
      </c>
      <c r="G22" s="137" t="s">
        <v>55</v>
      </c>
      <c r="H22" s="134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30" t="s">
        <v>56</v>
      </c>
      <c r="B24" s="131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30" t="s">
        <v>57</v>
      </c>
      <c r="B25" s="131"/>
      <c r="C25" s="48">
        <v>0</v>
      </c>
      <c r="D25" s="132" t="s">
        <v>58</v>
      </c>
      <c r="E25" s="131"/>
      <c r="F25" s="48">
        <f>ROUND(C25*(14/100),2)</f>
        <v>0</v>
      </c>
      <c r="G25" s="132" t="s">
        <v>12</v>
      </c>
      <c r="H25" s="131"/>
      <c r="I25" s="50">
        <f>SUM(C24:C26)</f>
        <v>0</v>
      </c>
      <c r="J25" s="35"/>
    </row>
    <row r="26" spans="1:10" ht="15" customHeight="1">
      <c r="A26" s="130" t="s">
        <v>59</v>
      </c>
      <c r="B26" s="131"/>
      <c r="C26" s="48">
        <f>C22+F22*I22</f>
        <v>0</v>
      </c>
      <c r="D26" s="132" t="s">
        <v>5</v>
      </c>
      <c r="E26" s="131"/>
      <c r="F26" s="48">
        <f>ROUND(C26*(21/100),2)</f>
        <v>0</v>
      </c>
      <c r="G26" s="132" t="s">
        <v>60</v>
      </c>
      <c r="H26" s="131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25"/>
      <c r="B28" s="126"/>
      <c r="C28" s="127"/>
      <c r="D28" s="128" t="s">
        <v>81</v>
      </c>
      <c r="E28" s="126"/>
      <c r="F28" s="127"/>
      <c r="G28" s="128" t="s">
        <v>82</v>
      </c>
      <c r="H28" s="126"/>
      <c r="I28" s="129"/>
      <c r="J28" s="35"/>
    </row>
    <row r="29" spans="1:10" ht="14.25" customHeight="1">
      <c r="A29" s="120"/>
      <c r="B29" s="121"/>
      <c r="C29" s="122"/>
      <c r="D29" s="123" t="s">
        <v>83</v>
      </c>
      <c r="E29" s="121"/>
      <c r="F29" s="122"/>
      <c r="G29" s="123" t="s">
        <v>84</v>
      </c>
      <c r="H29" s="121"/>
      <c r="I29" s="124"/>
      <c r="J29" s="35"/>
    </row>
    <row r="30" spans="1:10" ht="14.25" customHeight="1">
      <c r="A30" s="120"/>
      <c r="B30" s="121"/>
      <c r="C30" s="122"/>
      <c r="D30" s="123" t="s">
        <v>85</v>
      </c>
      <c r="E30" s="121"/>
      <c r="F30" s="122"/>
      <c r="G30" s="123"/>
      <c r="H30" s="121"/>
      <c r="I30" s="124"/>
      <c r="J30" s="35"/>
    </row>
    <row r="31" spans="1:10" ht="14.25" customHeight="1">
      <c r="A31" s="120"/>
      <c r="B31" s="121"/>
      <c r="C31" s="122"/>
      <c r="D31" s="123"/>
      <c r="E31" s="121"/>
      <c r="F31" s="122"/>
      <c r="G31" s="123"/>
      <c r="H31" s="121"/>
      <c r="I31" s="124"/>
      <c r="J31" s="35"/>
    </row>
    <row r="32" spans="1:10" ht="14.25" customHeight="1" thickBot="1">
      <c r="A32" s="115"/>
      <c r="B32" s="116"/>
      <c r="C32" s="117"/>
      <c r="D32" s="118" t="s">
        <v>61</v>
      </c>
      <c r="E32" s="116"/>
      <c r="F32" s="117"/>
      <c r="G32" s="118" t="s">
        <v>61</v>
      </c>
      <c r="H32" s="116"/>
      <c r="I32" s="119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E12" sqref="E12:E2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4" hidden="1" customWidth="1"/>
    <col min="8" max="8" width="10.5" style="65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71" t="s">
        <v>4</v>
      </c>
      <c r="B1" s="171"/>
      <c r="C1" s="171"/>
      <c r="D1" s="171"/>
      <c r="E1" s="171"/>
      <c r="F1" s="171"/>
      <c r="H1" s="59"/>
    </row>
    <row r="2" spans="1:8" s="6" customFormat="1" ht="12.75" customHeight="1">
      <c r="A2" s="20" t="s">
        <v>95</v>
      </c>
      <c r="B2" s="7"/>
      <c r="C2" s="21" t="s">
        <v>4</v>
      </c>
      <c r="D2" s="7"/>
      <c r="E2" s="7"/>
      <c r="F2" s="7"/>
      <c r="G2" s="60"/>
      <c r="H2" s="59"/>
    </row>
    <row r="3" spans="1:8" s="6" customFormat="1" ht="12.75" customHeight="1">
      <c r="A3" s="20" t="s">
        <v>86</v>
      </c>
      <c r="B3" s="7"/>
      <c r="C3" s="7"/>
      <c r="D3" s="7"/>
      <c r="E3" s="14"/>
      <c r="F3" s="7"/>
      <c r="G3" s="60"/>
      <c r="H3" s="59"/>
    </row>
    <row r="4" spans="1:8" s="6" customFormat="1" ht="13.5" customHeight="1">
      <c r="A4" s="8"/>
      <c r="B4" s="7"/>
      <c r="C4" s="8"/>
      <c r="D4" s="7"/>
      <c r="E4" s="7"/>
      <c r="F4" s="7"/>
      <c r="G4" s="60"/>
      <c r="H4" s="59"/>
    </row>
    <row r="5" spans="1:8" s="6" customFormat="1" ht="1.5" customHeight="1">
      <c r="A5" s="9"/>
      <c r="B5" s="10"/>
      <c r="C5" s="11"/>
      <c r="D5" s="10"/>
      <c r="E5" s="12"/>
      <c r="F5" s="13"/>
      <c r="G5" s="61"/>
      <c r="H5" s="59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62"/>
      <c r="H6" s="59"/>
    </row>
    <row r="7" spans="1:8" s="6" customFormat="1" ht="12.75" customHeight="1">
      <c r="A7" s="14" t="s">
        <v>1</v>
      </c>
      <c r="B7" s="14"/>
      <c r="C7" s="18"/>
      <c r="D7" s="14" t="s">
        <v>64</v>
      </c>
      <c r="E7" s="14"/>
      <c r="F7" s="57" t="s">
        <v>4</v>
      </c>
      <c r="G7" s="62" t="s">
        <v>64</v>
      </c>
      <c r="H7" s="59"/>
    </row>
    <row r="8" spans="1:8" s="6" customFormat="1" ht="12.75" customHeight="1">
      <c r="A8" s="14" t="s">
        <v>62</v>
      </c>
      <c r="B8" s="15"/>
      <c r="C8" s="19"/>
      <c r="D8" s="15" t="s">
        <v>65</v>
      </c>
      <c r="E8" s="16" t="s">
        <v>4</v>
      </c>
      <c r="F8" s="58" t="s">
        <v>4</v>
      </c>
      <c r="G8" s="62" t="s">
        <v>65</v>
      </c>
      <c r="H8" s="59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63"/>
      <c r="H9" s="59"/>
    </row>
    <row r="10" ht="24" customHeight="1" thickBot="1"/>
    <row r="11" spans="1:10" s="22" customFormat="1" ht="35.25" customHeight="1" thickBot="1">
      <c r="A11" s="110" t="s">
        <v>80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66" t="s">
        <v>75</v>
      </c>
      <c r="H11" s="67" t="s">
        <v>76</v>
      </c>
      <c r="I11" s="53"/>
      <c r="J11" s="53" t="s">
        <v>66</v>
      </c>
    </row>
    <row r="12" spans="1:10" s="22" customFormat="1" ht="15">
      <c r="A12" s="86" t="s">
        <v>10</v>
      </c>
      <c r="B12" s="87" t="s">
        <v>15</v>
      </c>
      <c r="C12" s="88" t="s">
        <v>11</v>
      </c>
      <c r="D12" s="89">
        <v>1</v>
      </c>
      <c r="E12" s="90"/>
      <c r="F12" s="91">
        <f aca="true" t="shared" si="0" ref="F12:F25">E12*D12</f>
        <v>0</v>
      </c>
      <c r="G12" s="68"/>
      <c r="H12" s="69"/>
      <c r="I12" s="70"/>
      <c r="J12" s="53"/>
    </row>
    <row r="13" spans="1:10" s="22" customFormat="1" ht="15">
      <c r="A13" s="92">
        <v>113728</v>
      </c>
      <c r="B13" s="112" t="s">
        <v>97</v>
      </c>
      <c r="C13" s="93" t="s">
        <v>67</v>
      </c>
      <c r="D13" s="94">
        <v>187.5</v>
      </c>
      <c r="E13" s="85"/>
      <c r="F13" s="95">
        <f t="shared" si="0"/>
        <v>0</v>
      </c>
      <c r="G13" s="71" t="s">
        <v>4</v>
      </c>
      <c r="H13" s="72" t="s">
        <v>4</v>
      </c>
      <c r="I13" s="73"/>
      <c r="J13" s="54"/>
    </row>
    <row r="14" spans="1:10" s="22" customFormat="1" ht="15">
      <c r="A14" s="92">
        <v>919111</v>
      </c>
      <c r="B14" s="112" t="s">
        <v>73</v>
      </c>
      <c r="C14" s="93" t="s">
        <v>16</v>
      </c>
      <c r="D14" s="94">
        <v>220</v>
      </c>
      <c r="E14" s="85"/>
      <c r="F14" s="95">
        <f t="shared" si="0"/>
        <v>0</v>
      </c>
      <c r="G14" s="71"/>
      <c r="H14" s="74"/>
      <c r="I14" s="73"/>
      <c r="J14" s="54" t="s">
        <v>4</v>
      </c>
    </row>
    <row r="15" spans="1:10" s="22" customFormat="1" ht="15">
      <c r="A15" s="92">
        <v>93818</v>
      </c>
      <c r="B15" s="112" t="s">
        <v>99</v>
      </c>
      <c r="C15" s="93" t="s">
        <v>2</v>
      </c>
      <c r="D15" s="94">
        <v>7500</v>
      </c>
      <c r="E15" s="85"/>
      <c r="F15" s="95">
        <f t="shared" si="0"/>
        <v>0</v>
      </c>
      <c r="G15" s="71"/>
      <c r="H15" s="74"/>
      <c r="I15" s="73"/>
      <c r="J15" s="54" t="s">
        <v>4</v>
      </c>
    </row>
    <row r="16" spans="1:10" s="22" customFormat="1" ht="15">
      <c r="A16" s="92" t="s">
        <v>78</v>
      </c>
      <c r="B16" s="112" t="s">
        <v>77</v>
      </c>
      <c r="C16" s="93" t="s">
        <v>67</v>
      </c>
      <c r="D16" s="94">
        <v>124</v>
      </c>
      <c r="E16" s="85"/>
      <c r="F16" s="95">
        <f t="shared" si="0"/>
        <v>0</v>
      </c>
      <c r="G16" s="71"/>
      <c r="H16" s="74"/>
      <c r="I16" s="73"/>
      <c r="J16" s="54"/>
    </row>
    <row r="17" spans="1:10" s="22" customFormat="1" ht="15">
      <c r="A17" s="92">
        <v>572223</v>
      </c>
      <c r="B17" s="112" t="s">
        <v>98</v>
      </c>
      <c r="C17" s="93" t="s">
        <v>2</v>
      </c>
      <c r="D17" s="94">
        <v>7500</v>
      </c>
      <c r="E17" s="85"/>
      <c r="F17" s="95">
        <f t="shared" si="0"/>
        <v>0</v>
      </c>
      <c r="G17" s="71"/>
      <c r="H17" s="74"/>
      <c r="I17" s="73"/>
      <c r="J17" s="54"/>
    </row>
    <row r="18" spans="1:10" s="52" customFormat="1" ht="15">
      <c r="A18" s="96" t="s">
        <v>68</v>
      </c>
      <c r="B18" s="111" t="s">
        <v>70</v>
      </c>
      <c r="C18" s="93" t="s">
        <v>2</v>
      </c>
      <c r="D18" s="97">
        <v>3750</v>
      </c>
      <c r="E18" s="98"/>
      <c r="F18" s="99">
        <f t="shared" si="0"/>
        <v>0</v>
      </c>
      <c r="G18" s="71"/>
      <c r="H18" s="74"/>
      <c r="I18" s="73"/>
      <c r="J18" s="54"/>
    </row>
    <row r="19" spans="1:10" s="22" customFormat="1" ht="15">
      <c r="A19" s="92">
        <v>89921</v>
      </c>
      <c r="B19" s="112" t="s">
        <v>71</v>
      </c>
      <c r="C19" s="93" t="s">
        <v>63</v>
      </c>
      <c r="D19" s="94">
        <v>4</v>
      </c>
      <c r="E19" s="85"/>
      <c r="F19" s="95">
        <f t="shared" si="0"/>
        <v>0</v>
      </c>
      <c r="G19" s="75"/>
      <c r="H19" s="76"/>
      <c r="I19" s="77"/>
      <c r="J19" s="55"/>
    </row>
    <row r="20" spans="1:10" s="22" customFormat="1" ht="15">
      <c r="A20" s="92">
        <v>89923</v>
      </c>
      <c r="B20" s="112" t="s">
        <v>74</v>
      </c>
      <c r="C20" s="93" t="s">
        <v>63</v>
      </c>
      <c r="D20" s="94">
        <v>2</v>
      </c>
      <c r="E20" s="85"/>
      <c r="F20" s="95">
        <f t="shared" si="0"/>
        <v>0</v>
      </c>
      <c r="G20" s="71"/>
      <c r="H20" s="74"/>
      <c r="I20" s="73"/>
      <c r="J20" s="56" t="s">
        <v>4</v>
      </c>
    </row>
    <row r="21" spans="1:10" s="22" customFormat="1" ht="15">
      <c r="A21" s="92">
        <v>113761</v>
      </c>
      <c r="B21" s="112" t="s">
        <v>72</v>
      </c>
      <c r="C21" s="93" t="s">
        <v>3</v>
      </c>
      <c r="D21" s="94">
        <v>820</v>
      </c>
      <c r="E21" s="85"/>
      <c r="F21" s="95">
        <f t="shared" si="0"/>
        <v>0</v>
      </c>
      <c r="G21" s="71"/>
      <c r="H21" s="74"/>
      <c r="I21" s="73"/>
      <c r="J21" s="54" t="s">
        <v>4</v>
      </c>
    </row>
    <row r="22" spans="1:10" s="22" customFormat="1" ht="15">
      <c r="A22" s="92">
        <v>931312</v>
      </c>
      <c r="B22" s="112" t="s">
        <v>79</v>
      </c>
      <c r="C22" s="93" t="s">
        <v>3</v>
      </c>
      <c r="D22" s="94">
        <v>820</v>
      </c>
      <c r="E22" s="85"/>
      <c r="F22" s="95">
        <f t="shared" si="0"/>
        <v>0</v>
      </c>
      <c r="G22" s="71"/>
      <c r="H22" s="74"/>
      <c r="I22" s="73"/>
      <c r="J22" s="54" t="s">
        <v>4</v>
      </c>
    </row>
    <row r="23" spans="1:10" s="22" customFormat="1" ht="15">
      <c r="A23" s="92">
        <v>56962</v>
      </c>
      <c r="B23" s="112" t="s">
        <v>69</v>
      </c>
      <c r="C23" s="93" t="s">
        <v>2</v>
      </c>
      <c r="D23" s="94">
        <v>295</v>
      </c>
      <c r="E23" s="100"/>
      <c r="F23" s="95">
        <f t="shared" si="0"/>
        <v>0</v>
      </c>
      <c r="G23" s="71"/>
      <c r="H23" s="74"/>
      <c r="I23" s="73"/>
      <c r="J23" s="54"/>
    </row>
    <row r="24" spans="1:10" s="22" customFormat="1" ht="15">
      <c r="A24" s="172">
        <v>915111</v>
      </c>
      <c r="B24" s="173" t="s">
        <v>100</v>
      </c>
      <c r="C24" s="174" t="s">
        <v>2</v>
      </c>
      <c r="D24" s="175">
        <v>175</v>
      </c>
      <c r="E24" s="180"/>
      <c r="F24" s="176">
        <f t="shared" si="0"/>
        <v>0</v>
      </c>
      <c r="G24" s="177"/>
      <c r="H24" s="177"/>
      <c r="I24" s="178"/>
      <c r="J24" s="179"/>
    </row>
    <row r="25" spans="1:10" s="22" customFormat="1" ht="15.75" thickBot="1">
      <c r="A25" s="101">
        <v>915211</v>
      </c>
      <c r="B25" s="113" t="s">
        <v>101</v>
      </c>
      <c r="C25" s="102" t="s">
        <v>2</v>
      </c>
      <c r="D25" s="103">
        <v>175</v>
      </c>
      <c r="E25" s="104"/>
      <c r="F25" s="105">
        <f t="shared" si="0"/>
        <v>0</v>
      </c>
      <c r="G25" s="82"/>
      <c r="H25" s="82"/>
      <c r="I25" s="83"/>
      <c r="J25" s="84" t="s">
        <v>4</v>
      </c>
    </row>
    <row r="26" spans="1:10" s="22" customFormat="1" ht="15">
      <c r="A26" s="106"/>
      <c r="B26" s="114" t="s">
        <v>12</v>
      </c>
      <c r="C26" s="107"/>
      <c r="D26" s="107"/>
      <c r="E26" s="108" t="s">
        <v>4</v>
      </c>
      <c r="F26" s="109">
        <f>SUM(F12:F25)</f>
        <v>0</v>
      </c>
      <c r="G26" s="79"/>
      <c r="H26" s="79"/>
      <c r="I26" s="80"/>
      <c r="J26" s="81"/>
    </row>
    <row r="27" spans="1:10" s="22" customFormat="1" ht="15">
      <c r="A27" s="27"/>
      <c r="B27" s="26" t="s">
        <v>5</v>
      </c>
      <c r="C27" s="26"/>
      <c r="D27" s="26"/>
      <c r="E27" s="28" t="s">
        <v>4</v>
      </c>
      <c r="F27" s="29">
        <f>F26*0.21</f>
        <v>0</v>
      </c>
      <c r="G27" s="79"/>
      <c r="H27" s="79"/>
      <c r="I27" s="80"/>
      <c r="J27" s="81"/>
    </row>
    <row r="28" spans="1:10" s="22" customFormat="1" ht="15.75" thickBot="1">
      <c r="A28" s="30"/>
      <c r="B28" s="31" t="s">
        <v>13</v>
      </c>
      <c r="C28" s="31"/>
      <c r="D28" s="31"/>
      <c r="E28" s="32" t="s">
        <v>4</v>
      </c>
      <c r="F28" s="33">
        <f>F27+F26</f>
        <v>0</v>
      </c>
      <c r="G28" s="79"/>
      <c r="H28" s="79"/>
      <c r="I28" s="80"/>
      <c r="J28" s="81"/>
    </row>
    <row r="29" spans="7:10" ht="24" customHeight="1">
      <c r="G29" s="79"/>
      <c r="H29" s="79"/>
      <c r="I29" s="80"/>
      <c r="J29" s="81"/>
    </row>
    <row r="30" spans="7:10" ht="12" customHeight="1">
      <c r="G30" s="79"/>
      <c r="H30" s="79"/>
      <c r="I30" s="80"/>
      <c r="J30" s="81"/>
    </row>
    <row r="31" spans="7:10" ht="12" customHeight="1">
      <c r="G31" s="79"/>
      <c r="H31" s="79"/>
      <c r="I31" s="80"/>
      <c r="J31" s="81"/>
    </row>
    <row r="32" spans="7:10" ht="12" customHeight="1">
      <c r="G32" s="78"/>
      <c r="H32" s="78"/>
      <c r="I32" s="22"/>
      <c r="J32" s="22"/>
    </row>
    <row r="33" spans="7:10" ht="12" customHeight="1">
      <c r="G33" s="78"/>
      <c r="H33" s="78"/>
      <c r="I33" s="22"/>
      <c r="J33" s="22"/>
    </row>
    <row r="34" spans="7:10" ht="12" customHeight="1">
      <c r="G34" s="78"/>
      <c r="H34" s="78"/>
      <c r="I34" s="22"/>
      <c r="J34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2021-01-29T05:24:56Z</cp:lastPrinted>
  <dcterms:created xsi:type="dcterms:W3CDTF">2014-05-16T09:31:30Z</dcterms:created>
  <dcterms:modified xsi:type="dcterms:W3CDTF">2022-06-15T04:32:56Z</dcterms:modified>
  <cp:category/>
  <cp:version/>
  <cp:contentType/>
  <cp:contentStatus/>
</cp:coreProperties>
</file>