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<sst xmlns="http://schemas.openxmlformats.org/spreadsheetml/2006/main" count="164" uniqueCount="110">
  <si>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</si>
  <si>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</si>
  <si>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</si>
  <si>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</si>
  <si>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</si>
  <si>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</si>
  <si>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</si>
  <si>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</si>
  <si>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</si>
  <si>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</si>
  <si>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</si>
  <si>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</si>
  <si>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</si>
  <si>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</si>
  <si>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</si>
  <si>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</si>
  <si>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</si>
  <si>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</si>
  <si>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</si>
  <si>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</si>
  <si>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</si>
  <si>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</si>
  <si>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</si>
  <si>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</si>
  <si>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</si>
  <si>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</si>
  <si>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</si>
  <si>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</si>
  <si>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</si>
  <si>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</si>
  <si>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</si>
  <si>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</si>
  <si>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</si>
  <si>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</si>
  <si>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</si>
  <si>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</si>
  <si>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</si>
  <si>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</si>
  <si>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</si>
  <si>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</si>
  <si>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</si>
  <si>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</si>
  <si>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</si>
  <si>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</si>
  <si>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</si>
  <si>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</si>
  <si>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</si>
  <si>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</si>
  <si>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</si>
  <si>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</si>
  <si>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</si>
  <si>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</si>
  <si>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</si>
  <si>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</si>
  <si>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</si>
  <si>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</si>
  <si>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</si>
  <si>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</si>
  <si>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</si>
  <si>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</si>
  <si>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</si>
  <si>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</si>
  <si>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</si>
  <si>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</si>
  <si>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</si>
  <si>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</si>
  <si>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</si>
  <si>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</si>
  <si>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</si>
  <si>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</si>
  <si>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</si>
  <si>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</si>
  <si>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</si>
  <si>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</si>
  <si>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</si>
  <si>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</si>
  <si>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</si>
  <si>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</si>
  <si>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</si>
  <si>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</si>
  <si>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</si>
  <si>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</si>
  <si>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</si>
  <si>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</si>
  <si>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</si>
  <si>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</si>
  <si>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</si>
  <si>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</si>
  <si>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</si>
  <si>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</si>
  <si>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</si>
  <si>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 xml:space="preserve"> ASFALTOVÝ BETON PRO LOŽNÍ VRSTVY ACL 16+, 16S - TL. 80MM</t>
  </si>
  <si>
    <t>015130</t>
  </si>
  <si>
    <t>Číslo položky   OTSKP</t>
  </si>
  <si>
    <t xml:space="preserve">Celkem sanace   </t>
  </si>
  <si>
    <t>Objednatel: Ksús Středočeského kraje</t>
  </si>
  <si>
    <t>ing.Jan Lichtneger</t>
  </si>
  <si>
    <t>ředitel organizace</t>
  </si>
  <si>
    <t xml:space="preserve">Objekt:    sil.III/33312         staničení 0,0 - 0,439    km   délka 0,439 km šířka 7,2 </t>
  </si>
  <si>
    <t xml:space="preserve">Oprava povrchu </t>
  </si>
  <si>
    <t>CMS Říčany</t>
  </si>
  <si>
    <t>SOKP</t>
  </si>
  <si>
    <t>ZO za KSUSSK</t>
  </si>
  <si>
    <t>Holan Petr,Salač Radek,Kratochvíl Vl.</t>
  </si>
  <si>
    <t>00066001-CZ00066001</t>
  </si>
  <si>
    <t>Kratochvíl Vladimír,CMS Říčany</t>
  </si>
  <si>
    <t>III/33312-hr.hl.m.Praha-Říčany-II/101 (III/33312 Říčany, ul. Kolovratská-hr.obl.)</t>
  </si>
  <si>
    <t xml:space="preserve">Zhotovitel:  </t>
  </si>
  <si>
    <t>Stavba:  III/33312-hr.hl.m.Praha-Říčany-II/101 (III/33312 Říčany, ul. Kolovratská-hr.obl.)</t>
  </si>
  <si>
    <t xml:space="preserve">VDZ - vodící proužky  V2 -12,5 , přechod pro chodce atd.,  barva, retroreflexní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</si>
</sst>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2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top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56" fillId="0" borderId="15" xfId="0" applyFont="1" applyFill="1" applyBorder="1" applyAlignment="1" applyProtection="1">
      <alignment vertical="top"/>
      <protection/>
    </xf>
    <xf numFmtId="0" fontId="56" fillId="0" borderId="15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" fontId="19" fillId="0" borderId="27" xfId="0" applyNumberFormat="1" applyFont="1" applyBorder="1" applyAlignment="1" applyProtection="1">
      <alignment vertical="top"/>
      <protection/>
    </xf>
    <xf numFmtId="0" fontId="19" fillId="0" borderId="27" xfId="0" applyFont="1" applyBorder="1" applyAlignment="1" applyProtection="1">
      <alignment vertical="top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14" fontId="14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14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2</xdr:col>
      <xdr:colOff>1390650</xdr:colOff>
      <xdr:row>31</xdr:row>
      <xdr:rowOff>95250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I10" sqref="I10:I11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96" t="s">
        <v>18</v>
      </c>
      <c r="B1" s="197"/>
      <c r="C1" s="197"/>
      <c r="D1" s="197"/>
      <c r="E1" s="197"/>
      <c r="F1" s="197"/>
      <c r="G1" s="197"/>
      <c r="H1" s="197"/>
      <c r="I1" s="197"/>
    </row>
    <row r="2" spans="1:10" ht="12.75" customHeight="1">
      <c r="A2" s="198" t="s">
        <v>19</v>
      </c>
      <c r="B2" s="199"/>
      <c r="C2" s="200" t="s">
        <v>106</v>
      </c>
      <c r="D2" s="200"/>
      <c r="E2" s="202" t="s">
        <v>20</v>
      </c>
      <c r="F2" s="203" t="s">
        <v>21</v>
      </c>
      <c r="G2" s="204"/>
      <c r="H2" s="202" t="s">
        <v>22</v>
      </c>
      <c r="I2" s="205" t="s">
        <v>104</v>
      </c>
      <c r="J2" s="42"/>
    </row>
    <row r="3" spans="1:10" ht="12.75">
      <c r="A3" s="181"/>
      <c r="B3" s="180"/>
      <c r="C3" s="201"/>
      <c r="D3" s="201"/>
      <c r="E3" s="180"/>
      <c r="F3" s="186"/>
      <c r="G3" s="186"/>
      <c r="H3" s="180"/>
      <c r="I3" s="191"/>
      <c r="J3" s="42"/>
    </row>
    <row r="4" spans="1:10" ht="12.75">
      <c r="A4" s="179" t="s">
        <v>23</v>
      </c>
      <c r="B4" s="180"/>
      <c r="C4" s="182" t="s">
        <v>99</v>
      </c>
      <c r="D4" s="183"/>
      <c r="E4" s="184" t="s">
        <v>24</v>
      </c>
      <c r="F4" s="184"/>
      <c r="G4" s="180"/>
      <c r="H4" s="184" t="s">
        <v>22</v>
      </c>
      <c r="I4" s="190"/>
      <c r="J4" s="42"/>
    </row>
    <row r="5" spans="1:10" ht="12.75">
      <c r="A5" s="181"/>
      <c r="B5" s="180"/>
      <c r="C5" s="183"/>
      <c r="D5" s="183"/>
      <c r="E5" s="180"/>
      <c r="F5" s="180"/>
      <c r="G5" s="180"/>
      <c r="H5" s="180"/>
      <c r="I5" s="191"/>
      <c r="J5" s="42"/>
    </row>
    <row r="6" spans="1:10" ht="12.75" customHeight="1">
      <c r="A6" s="179" t="s">
        <v>25</v>
      </c>
      <c r="B6" s="180"/>
      <c r="C6" s="192" t="s">
        <v>100</v>
      </c>
      <c r="D6" s="193"/>
      <c r="E6" s="184" t="s">
        <v>26</v>
      </c>
      <c r="F6" s="184"/>
      <c r="G6" s="180"/>
      <c r="H6" s="184" t="s">
        <v>22</v>
      </c>
      <c r="I6" s="190"/>
      <c r="J6" s="42"/>
    </row>
    <row r="7" spans="1:10" ht="12.75">
      <c r="A7" s="181"/>
      <c r="B7" s="180"/>
      <c r="C7" s="194"/>
      <c r="D7" s="195"/>
      <c r="E7" s="180"/>
      <c r="F7" s="180"/>
      <c r="G7" s="180"/>
      <c r="H7" s="180"/>
      <c r="I7" s="191"/>
      <c r="J7" s="42"/>
    </row>
    <row r="8" spans="1:10" ht="12.75">
      <c r="A8" s="179" t="s">
        <v>27</v>
      </c>
      <c r="B8" s="180"/>
      <c r="C8" s="189"/>
      <c r="D8" s="183"/>
      <c r="E8" s="184" t="s">
        <v>102</v>
      </c>
      <c r="F8" s="186" t="s">
        <v>103</v>
      </c>
      <c r="G8" s="186"/>
      <c r="H8" s="184" t="s">
        <v>28</v>
      </c>
      <c r="I8" s="190"/>
      <c r="J8" s="42"/>
    </row>
    <row r="9" spans="1:10" ht="12.75">
      <c r="A9" s="181"/>
      <c r="B9" s="180"/>
      <c r="C9" s="183"/>
      <c r="D9" s="183"/>
      <c r="E9" s="180"/>
      <c r="F9" s="186"/>
      <c r="G9" s="186"/>
      <c r="H9" s="180"/>
      <c r="I9" s="191"/>
      <c r="J9" s="42"/>
    </row>
    <row r="10" spans="1:10" ht="12.75">
      <c r="A10" s="179" t="s">
        <v>29</v>
      </c>
      <c r="B10" s="180"/>
      <c r="C10" s="182" t="s">
        <v>101</v>
      </c>
      <c r="D10" s="183"/>
      <c r="E10" s="184" t="s">
        <v>30</v>
      </c>
      <c r="F10" s="185" t="s">
        <v>105</v>
      </c>
      <c r="G10" s="186"/>
      <c r="H10" s="184" t="s">
        <v>31</v>
      </c>
      <c r="I10" s="187"/>
      <c r="J10" s="42"/>
    </row>
    <row r="11" spans="1:10" ht="12.75">
      <c r="A11" s="181"/>
      <c r="B11" s="180"/>
      <c r="C11" s="183"/>
      <c r="D11" s="183"/>
      <c r="E11" s="180"/>
      <c r="F11" s="186"/>
      <c r="G11" s="186"/>
      <c r="H11" s="180"/>
      <c r="I11" s="188"/>
      <c r="J11" s="42"/>
    </row>
    <row r="12" spans="1:9" ht="23.25" customHeight="1" thickBot="1">
      <c r="A12" s="173" t="s">
        <v>32</v>
      </c>
      <c r="B12" s="174"/>
      <c r="C12" s="174"/>
      <c r="D12" s="174"/>
      <c r="E12" s="174"/>
      <c r="F12" s="174"/>
      <c r="G12" s="174"/>
      <c r="H12" s="174"/>
      <c r="I12" s="175"/>
    </row>
    <row r="13" spans="1:10" ht="26.25" customHeight="1">
      <c r="A13" s="43" t="s">
        <v>33</v>
      </c>
      <c r="B13" s="176" t="s">
        <v>34</v>
      </c>
      <c r="C13" s="177"/>
      <c r="D13" s="44" t="s">
        <v>35</v>
      </c>
      <c r="E13" s="176" t="s">
        <v>36</v>
      </c>
      <c r="F13" s="177"/>
      <c r="G13" s="44" t="s">
        <v>37</v>
      </c>
      <c r="H13" s="176" t="s">
        <v>38</v>
      </c>
      <c r="I13" s="178"/>
      <c r="J13" s="42"/>
    </row>
    <row r="14" spans="1:10" ht="15" customHeight="1">
      <c r="A14" s="45" t="s">
        <v>39</v>
      </c>
      <c r="B14" s="46" t="s">
        <v>40</v>
      </c>
      <c r="C14" s="47">
        <f>SUM(rozpočet!F25)</f>
        <v>0</v>
      </c>
      <c r="D14" s="170" t="s">
        <v>41</v>
      </c>
      <c r="E14" s="171"/>
      <c r="F14" s="47">
        <v>0</v>
      </c>
      <c r="G14" s="170" t="s">
        <v>42</v>
      </c>
      <c r="H14" s="171"/>
      <c r="I14" s="48">
        <v>0</v>
      </c>
      <c r="J14" s="42"/>
    </row>
    <row r="15" spans="1:11" ht="15" customHeight="1">
      <c r="A15" s="45"/>
      <c r="B15" s="46" t="s">
        <v>43</v>
      </c>
      <c r="C15" s="47">
        <v>0</v>
      </c>
      <c r="D15" s="170" t="s">
        <v>44</v>
      </c>
      <c r="E15" s="171"/>
      <c r="F15" s="47">
        <v>0</v>
      </c>
      <c r="G15" s="170" t="s">
        <v>45</v>
      </c>
      <c r="H15" s="171"/>
      <c r="I15" s="48">
        <v>0</v>
      </c>
      <c r="J15" s="42"/>
      <c r="K15" s="49"/>
    </row>
    <row r="16" spans="1:10" ht="15" customHeight="1">
      <c r="A16" s="45" t="s">
        <v>46</v>
      </c>
      <c r="B16" s="46" t="s">
        <v>40</v>
      </c>
      <c r="C16" s="47">
        <v>0</v>
      </c>
      <c r="D16" s="170" t="s">
        <v>47</v>
      </c>
      <c r="E16" s="171"/>
      <c r="F16" s="47">
        <v>0</v>
      </c>
      <c r="G16" s="170" t="s">
        <v>48</v>
      </c>
      <c r="H16" s="171"/>
      <c r="I16" s="48">
        <v>0</v>
      </c>
      <c r="J16" s="42"/>
    </row>
    <row r="17" spans="1:10" ht="15" customHeight="1">
      <c r="A17" s="45"/>
      <c r="B17" s="46" t="s">
        <v>43</v>
      </c>
      <c r="C17" s="47">
        <v>0</v>
      </c>
      <c r="D17" s="170"/>
      <c r="E17" s="171"/>
      <c r="F17" s="50"/>
      <c r="G17" s="170" t="s">
        <v>49</v>
      </c>
      <c r="H17" s="171"/>
      <c r="I17" s="48">
        <v>0</v>
      </c>
      <c r="J17" s="42"/>
    </row>
    <row r="18" spans="1:10" ht="15" customHeight="1">
      <c r="A18" s="45" t="s">
        <v>50</v>
      </c>
      <c r="B18" s="46" t="s">
        <v>40</v>
      </c>
      <c r="C18" s="47">
        <v>0</v>
      </c>
      <c r="D18" s="170"/>
      <c r="E18" s="171"/>
      <c r="F18" s="50"/>
      <c r="G18" s="170" t="s">
        <v>51</v>
      </c>
      <c r="H18" s="171"/>
      <c r="I18" s="48">
        <v>0</v>
      </c>
      <c r="J18" s="42"/>
    </row>
    <row r="19" spans="1:10" ht="15" customHeight="1">
      <c r="A19" s="45"/>
      <c r="B19" s="46" t="s">
        <v>43</v>
      </c>
      <c r="C19" s="47">
        <v>0</v>
      </c>
      <c r="D19" s="170"/>
      <c r="E19" s="171"/>
      <c r="F19" s="50"/>
      <c r="G19" s="170" t="s">
        <v>52</v>
      </c>
      <c r="H19" s="171"/>
      <c r="I19" s="48">
        <v>0</v>
      </c>
      <c r="J19" s="42"/>
    </row>
    <row r="20" spans="1:10" ht="15" customHeight="1">
      <c r="A20" s="168" t="s">
        <v>53</v>
      </c>
      <c r="B20" s="169"/>
      <c r="C20" s="47">
        <v>0</v>
      </c>
      <c r="D20" s="170"/>
      <c r="E20" s="171"/>
      <c r="F20" s="50"/>
      <c r="G20" s="170"/>
      <c r="H20" s="171"/>
      <c r="I20" s="51"/>
      <c r="J20" s="42"/>
    </row>
    <row r="21" spans="1:10" ht="15" customHeight="1">
      <c r="A21" s="168" t="s">
        <v>54</v>
      </c>
      <c r="B21" s="169"/>
      <c r="C21" s="47">
        <v>0</v>
      </c>
      <c r="D21" s="170"/>
      <c r="E21" s="171"/>
      <c r="F21" s="50"/>
      <c r="G21" s="170"/>
      <c r="H21" s="171"/>
      <c r="I21" s="51"/>
      <c r="J21" s="42"/>
    </row>
    <row r="22" spans="1:10" ht="16.5" customHeight="1">
      <c r="A22" s="168" t="s">
        <v>55</v>
      </c>
      <c r="B22" s="169"/>
      <c r="C22" s="47">
        <f>SUM(C14:C21)</f>
        <v>0</v>
      </c>
      <c r="D22" s="172" t="s">
        <v>56</v>
      </c>
      <c r="E22" s="169"/>
      <c r="F22" s="47">
        <f>SUM(F14:F21)</f>
        <v>0</v>
      </c>
      <c r="G22" s="172" t="s">
        <v>57</v>
      </c>
      <c r="H22" s="169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65" t="s">
        <v>58</v>
      </c>
      <c r="B24" s="166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65" t="s">
        <v>59</v>
      </c>
      <c r="B25" s="166"/>
      <c r="C25" s="55">
        <v>0</v>
      </c>
      <c r="D25" s="167" t="s">
        <v>60</v>
      </c>
      <c r="E25" s="166"/>
      <c r="F25" s="55">
        <f>ROUND(C25*(14/100),2)</f>
        <v>0</v>
      </c>
      <c r="G25" s="167" t="s">
        <v>13</v>
      </c>
      <c r="H25" s="166"/>
      <c r="I25" s="57">
        <f>SUM(C24:C26)</f>
        <v>0</v>
      </c>
      <c r="J25" s="42"/>
    </row>
    <row r="26" spans="1:10" ht="15" customHeight="1">
      <c r="A26" s="165" t="s">
        <v>61</v>
      </c>
      <c r="B26" s="166"/>
      <c r="C26" s="55">
        <f>C22+F22*I22</f>
        <v>0</v>
      </c>
      <c r="D26" s="167" t="s">
        <v>6</v>
      </c>
      <c r="E26" s="166"/>
      <c r="F26" s="55">
        <f>ROUND(C26*(21/100),2)</f>
        <v>0</v>
      </c>
      <c r="G26" s="167" t="s">
        <v>62</v>
      </c>
      <c r="H26" s="166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60"/>
      <c r="B28" s="161"/>
      <c r="C28" s="162"/>
      <c r="D28" s="163" t="s">
        <v>95</v>
      </c>
      <c r="E28" s="161"/>
      <c r="F28" s="162"/>
      <c r="G28" s="163" t="s">
        <v>107</v>
      </c>
      <c r="H28" s="161"/>
      <c r="I28" s="164"/>
      <c r="J28" s="42"/>
    </row>
    <row r="29" spans="1:10" ht="14.25" customHeight="1">
      <c r="A29" s="155"/>
      <c r="B29" s="156"/>
      <c r="C29" s="157"/>
      <c r="D29" s="158" t="s">
        <v>96</v>
      </c>
      <c r="E29" s="156"/>
      <c r="F29" s="157"/>
      <c r="G29" s="158"/>
      <c r="H29" s="156"/>
      <c r="I29" s="159"/>
      <c r="J29" s="42"/>
    </row>
    <row r="30" spans="1:10" ht="14.25" customHeight="1">
      <c r="A30" s="155"/>
      <c r="B30" s="156"/>
      <c r="C30" s="157"/>
      <c r="D30" s="158" t="s">
        <v>97</v>
      </c>
      <c r="E30" s="156"/>
      <c r="F30" s="157"/>
      <c r="G30" s="158"/>
      <c r="H30" s="156"/>
      <c r="I30" s="159"/>
      <c r="J30" s="42"/>
    </row>
    <row r="31" spans="1:10" ht="14.25" customHeight="1">
      <c r="A31" s="155"/>
      <c r="B31" s="156"/>
      <c r="C31" s="157"/>
      <c r="D31" s="158"/>
      <c r="E31" s="156"/>
      <c r="F31" s="157"/>
      <c r="G31" s="158"/>
      <c r="H31" s="156"/>
      <c r="I31" s="159"/>
      <c r="J31" s="42"/>
    </row>
    <row r="32" spans="1:10" ht="14.25" customHeight="1" thickBot="1">
      <c r="A32" s="150"/>
      <c r="B32" s="151"/>
      <c r="C32" s="152"/>
      <c r="D32" s="153" t="s">
        <v>63</v>
      </c>
      <c r="E32" s="151"/>
      <c r="F32" s="152"/>
      <c r="G32" s="153" t="s">
        <v>63</v>
      </c>
      <c r="H32" s="151"/>
      <c r="I32" s="154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7" spans="1:2" ht="12.75">
      <c r="A37" s="20"/>
      <c r="B37" s="7"/>
    </row>
    <row r="38" spans="1:2" ht="12.75">
      <c r="A38" s="20"/>
      <c r="B38" s="7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E20" sqref="E2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6" t="s">
        <v>5</v>
      </c>
      <c r="B1" s="206"/>
      <c r="C1" s="206"/>
      <c r="D1" s="206"/>
      <c r="E1" s="206"/>
      <c r="F1" s="206"/>
      <c r="H1" s="65"/>
    </row>
    <row r="2" spans="1:8" s="6" customFormat="1" ht="12.75" customHeight="1">
      <c r="A2" s="20" t="s">
        <v>108</v>
      </c>
      <c r="B2" s="7"/>
      <c r="C2" s="21" t="s">
        <v>5</v>
      </c>
      <c r="D2" s="7"/>
      <c r="E2" s="7"/>
      <c r="F2" s="7"/>
      <c r="G2" s="66"/>
      <c r="H2" s="65"/>
    </row>
    <row r="3" spans="1:8" s="6" customFormat="1" ht="12.75" customHeight="1">
      <c r="A3" s="20" t="s">
        <v>98</v>
      </c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8"/>
      <c r="D7" s="14" t="s">
        <v>66</v>
      </c>
      <c r="E7" s="14"/>
      <c r="F7" s="63" t="s">
        <v>5</v>
      </c>
      <c r="G7" s="68" t="s">
        <v>66</v>
      </c>
      <c r="H7" s="65"/>
    </row>
    <row r="8" spans="1:8" s="6" customFormat="1" ht="12.75" customHeight="1">
      <c r="A8" s="14" t="s">
        <v>64</v>
      </c>
      <c r="B8" s="15"/>
      <c r="C8" s="19"/>
      <c r="D8" s="15" t="s">
        <v>67</v>
      </c>
      <c r="E8" s="16" t="s">
        <v>5</v>
      </c>
      <c r="F8" s="64" t="s">
        <v>5</v>
      </c>
      <c r="G8" s="68" t="s">
        <v>67</v>
      </c>
      <c r="H8" s="65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9"/>
      <c r="H9" s="65"/>
    </row>
    <row r="10" ht="24" customHeight="1" thickBot="1">
      <c r="B10" s="3">
        <v>1</v>
      </c>
    </row>
    <row r="11" spans="1:10" s="22" customFormat="1" ht="35.25" customHeight="1" thickBot="1">
      <c r="A11" s="139" t="s">
        <v>93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2" t="s">
        <v>79</v>
      </c>
      <c r="H11" s="73" t="s">
        <v>80</v>
      </c>
      <c r="I11" s="60"/>
      <c r="J11" s="60" t="s">
        <v>68</v>
      </c>
    </row>
    <row r="12" spans="1:10" s="22" customFormat="1" ht="15">
      <c r="A12" s="89" t="s">
        <v>11</v>
      </c>
      <c r="B12" s="90" t="s">
        <v>16</v>
      </c>
      <c r="C12" s="91" t="s">
        <v>12</v>
      </c>
      <c r="D12" s="92">
        <v>1</v>
      </c>
      <c r="E12" s="93"/>
      <c r="F12" s="94">
        <f aca="true" t="shared" si="0" ref="F12:F24">E12*D12</f>
        <v>0</v>
      </c>
      <c r="G12" s="74"/>
      <c r="H12" s="75"/>
      <c r="I12" s="76"/>
      <c r="J12" s="60"/>
    </row>
    <row r="13" spans="1:10" s="22" customFormat="1" ht="15">
      <c r="A13" s="95">
        <v>113728</v>
      </c>
      <c r="B13" s="140" t="s">
        <v>78</v>
      </c>
      <c r="C13" s="96" t="s">
        <v>69</v>
      </c>
      <c r="D13" s="97">
        <v>276</v>
      </c>
      <c r="E13" s="88"/>
      <c r="F13" s="98">
        <f t="shared" si="0"/>
        <v>0</v>
      </c>
      <c r="G13" s="77" t="s">
        <v>5</v>
      </c>
      <c r="H13" s="78" t="s">
        <v>5</v>
      </c>
      <c r="I13" s="79"/>
      <c r="J13" s="61"/>
    </row>
    <row r="14" spans="1:10" s="22" customFormat="1" ht="15">
      <c r="A14" s="95">
        <v>919111</v>
      </c>
      <c r="B14" s="140" t="s">
        <v>77</v>
      </c>
      <c r="C14" s="96" t="s">
        <v>17</v>
      </c>
      <c r="D14" s="97">
        <v>150</v>
      </c>
      <c r="E14" s="88"/>
      <c r="F14" s="98">
        <f t="shared" si="0"/>
        <v>0</v>
      </c>
      <c r="G14" s="77"/>
      <c r="H14" s="80"/>
      <c r="I14" s="79"/>
      <c r="J14" s="61" t="s">
        <v>5</v>
      </c>
    </row>
    <row r="15" spans="1:10" s="22" customFormat="1" ht="15">
      <c r="A15" s="95">
        <v>93818</v>
      </c>
      <c r="B15" s="140" t="s">
        <v>76</v>
      </c>
      <c r="C15" s="96" t="s">
        <v>2</v>
      </c>
      <c r="D15" s="97">
        <v>6160</v>
      </c>
      <c r="E15" s="88"/>
      <c r="F15" s="98">
        <f t="shared" si="0"/>
        <v>0</v>
      </c>
      <c r="G15" s="77"/>
      <c r="H15" s="80"/>
      <c r="I15" s="79"/>
      <c r="J15" s="61" t="s">
        <v>5</v>
      </c>
    </row>
    <row r="16" spans="1:10" s="22" customFormat="1" ht="15">
      <c r="A16" s="95" t="s">
        <v>82</v>
      </c>
      <c r="B16" s="140" t="s">
        <v>81</v>
      </c>
      <c r="C16" s="96" t="s">
        <v>69</v>
      </c>
      <c r="D16" s="97">
        <v>164</v>
      </c>
      <c r="E16" s="88"/>
      <c r="F16" s="98">
        <f t="shared" si="0"/>
        <v>0</v>
      </c>
      <c r="G16" s="77"/>
      <c r="H16" s="80"/>
      <c r="I16" s="79"/>
      <c r="J16" s="61"/>
    </row>
    <row r="17" spans="1:10" s="22" customFormat="1" ht="15">
      <c r="A17" s="95">
        <v>572223</v>
      </c>
      <c r="B17" s="140" t="s">
        <v>71</v>
      </c>
      <c r="C17" s="96" t="s">
        <v>2</v>
      </c>
      <c r="D17" s="97">
        <v>6321</v>
      </c>
      <c r="E17" s="88"/>
      <c r="F17" s="98">
        <f t="shared" si="0"/>
        <v>0</v>
      </c>
      <c r="G17" s="77"/>
      <c r="H17" s="80"/>
      <c r="I17" s="79"/>
      <c r="J17" s="61"/>
    </row>
    <row r="18" spans="1:10" s="59" customFormat="1" ht="15">
      <c r="A18" s="99" t="s">
        <v>70</v>
      </c>
      <c r="B18" s="141" t="s">
        <v>74</v>
      </c>
      <c r="C18" s="96" t="s">
        <v>2</v>
      </c>
      <c r="D18" s="100">
        <v>3160</v>
      </c>
      <c r="E18" s="101"/>
      <c r="F18" s="102">
        <f t="shared" si="0"/>
        <v>0</v>
      </c>
      <c r="G18" s="77"/>
      <c r="H18" s="80"/>
      <c r="I18" s="79"/>
      <c r="J18" s="61"/>
    </row>
    <row r="19" spans="1:10" s="22" customFormat="1" ht="21" customHeight="1">
      <c r="A19" s="95" t="s">
        <v>11</v>
      </c>
      <c r="B19" s="140" t="s">
        <v>65</v>
      </c>
      <c r="C19" s="96" t="s">
        <v>2</v>
      </c>
      <c r="D19" s="97">
        <v>500</v>
      </c>
      <c r="E19" s="88"/>
      <c r="F19" s="98">
        <f t="shared" si="0"/>
        <v>0</v>
      </c>
      <c r="G19" s="77"/>
      <c r="H19" s="80"/>
      <c r="I19" s="79"/>
      <c r="J19" s="62" t="s">
        <v>5</v>
      </c>
    </row>
    <row r="20" spans="1:10" s="22" customFormat="1" ht="15">
      <c r="A20" s="95">
        <v>113761</v>
      </c>
      <c r="B20" s="140" t="s">
        <v>75</v>
      </c>
      <c r="C20" s="96" t="s">
        <v>4</v>
      </c>
      <c r="D20" s="97">
        <v>160</v>
      </c>
      <c r="E20" s="88"/>
      <c r="F20" s="98">
        <f t="shared" si="0"/>
        <v>0</v>
      </c>
      <c r="G20" s="77"/>
      <c r="H20" s="80"/>
      <c r="I20" s="79"/>
      <c r="J20" s="61" t="s">
        <v>5</v>
      </c>
    </row>
    <row r="21" spans="1:10" s="22" customFormat="1" ht="15">
      <c r="A21" s="95">
        <v>931312</v>
      </c>
      <c r="B21" s="140" t="s">
        <v>83</v>
      </c>
      <c r="C21" s="96" t="s">
        <v>4</v>
      </c>
      <c r="D21" s="97">
        <v>550</v>
      </c>
      <c r="E21" s="88"/>
      <c r="F21" s="98">
        <f t="shared" si="0"/>
        <v>0</v>
      </c>
      <c r="G21" s="77"/>
      <c r="H21" s="80"/>
      <c r="I21" s="79"/>
      <c r="J21" s="61" t="s">
        <v>5</v>
      </c>
    </row>
    <row r="22" spans="1:10" s="22" customFormat="1" ht="15">
      <c r="A22" s="95">
        <v>56962</v>
      </c>
      <c r="B22" s="140" t="s">
        <v>73</v>
      </c>
      <c r="C22" s="96" t="s">
        <v>2</v>
      </c>
      <c r="D22" s="97">
        <v>300</v>
      </c>
      <c r="E22" s="103"/>
      <c r="F22" s="98">
        <f t="shared" si="0"/>
        <v>0</v>
      </c>
      <c r="G22" s="77"/>
      <c r="H22" s="80"/>
      <c r="I22" s="79"/>
      <c r="J22" s="61"/>
    </row>
    <row r="23" spans="1:10" s="22" customFormat="1" ht="15.75" thickBot="1">
      <c r="A23" s="143">
        <v>915111</v>
      </c>
      <c r="B23" s="142" t="s">
        <v>109</v>
      </c>
      <c r="C23" s="105" t="s">
        <v>2</v>
      </c>
      <c r="D23" s="144">
        <v>259</v>
      </c>
      <c r="E23" s="145"/>
      <c r="F23" s="146">
        <f t="shared" si="0"/>
        <v>0</v>
      </c>
      <c r="G23" s="147"/>
      <c r="H23" s="147"/>
      <c r="I23" s="148"/>
      <c r="J23" s="149"/>
    </row>
    <row r="24" spans="1:10" s="22" customFormat="1" ht="15.75" thickBot="1">
      <c r="A24" s="104">
        <v>915211</v>
      </c>
      <c r="B24" s="142" t="s">
        <v>72</v>
      </c>
      <c r="C24" s="105" t="s">
        <v>2</v>
      </c>
      <c r="D24" s="106">
        <v>259</v>
      </c>
      <c r="E24" s="107"/>
      <c r="F24" s="108">
        <f t="shared" si="0"/>
        <v>0</v>
      </c>
      <c r="G24" s="85"/>
      <c r="H24" s="85"/>
      <c r="I24" s="86"/>
      <c r="J24" s="87" t="s">
        <v>5</v>
      </c>
    </row>
    <row r="25" spans="1:10" s="22" customFormat="1" ht="15">
      <c r="A25" s="109"/>
      <c r="B25" s="110" t="s">
        <v>13</v>
      </c>
      <c r="C25" s="110"/>
      <c r="D25" s="110"/>
      <c r="E25" s="111" t="s">
        <v>5</v>
      </c>
      <c r="F25" s="112">
        <f>SUM(F12:F24)</f>
        <v>0</v>
      </c>
      <c r="G25" s="82"/>
      <c r="H25" s="82"/>
      <c r="I25" s="83"/>
      <c r="J25" s="84"/>
    </row>
    <row r="26" spans="1:10" s="22" customFormat="1" ht="15">
      <c r="A26" s="32"/>
      <c r="B26" s="30" t="s">
        <v>6</v>
      </c>
      <c r="C26" s="30"/>
      <c r="D26" s="30"/>
      <c r="E26" s="33" t="s">
        <v>5</v>
      </c>
      <c r="F26" s="34">
        <f>F25*0.21</f>
        <v>0</v>
      </c>
      <c r="G26" s="82"/>
      <c r="H26" s="82"/>
      <c r="I26" s="83"/>
      <c r="J26" s="84"/>
    </row>
    <row r="27" spans="1:10" s="22" customFormat="1" ht="15.75" thickBot="1">
      <c r="A27" s="35"/>
      <c r="B27" s="36" t="s">
        <v>14</v>
      </c>
      <c r="C27" s="36"/>
      <c r="D27" s="36"/>
      <c r="E27" s="37" t="s">
        <v>5</v>
      </c>
      <c r="F27" s="38">
        <f>F26+F25</f>
        <v>0</v>
      </c>
      <c r="G27" s="82"/>
      <c r="H27" s="82"/>
      <c r="I27" s="83"/>
      <c r="J27" s="84"/>
    </row>
    <row r="28" spans="7:10" ht="24" customHeight="1">
      <c r="G28" s="82"/>
      <c r="H28" s="82"/>
      <c r="I28" s="83"/>
      <c r="J28" s="84"/>
    </row>
    <row r="29" spans="7:10" ht="12" customHeight="1">
      <c r="G29" s="82"/>
      <c r="H29" s="82"/>
      <c r="I29" s="83"/>
      <c r="J29" s="84"/>
    </row>
    <row r="30" spans="7:10" ht="12" customHeight="1">
      <c r="G30" s="82"/>
      <c r="H30" s="82"/>
      <c r="I30" s="83"/>
      <c r="J30" s="84"/>
    </row>
    <row r="31" spans="7:10" ht="12" customHeight="1">
      <c r="G31" s="81"/>
      <c r="H31" s="81"/>
      <c r="I31" s="22"/>
      <c r="J31" s="22"/>
    </row>
    <row r="32" spans="7:10" ht="12" customHeight="1">
      <c r="G32" s="81"/>
      <c r="H32" s="81"/>
      <c r="I32" s="22"/>
      <c r="J32" s="22"/>
    </row>
    <row r="33" spans="7:10" ht="12" customHeight="1">
      <c r="G33" s="81"/>
      <c r="H33" s="81"/>
      <c r="I33" s="22"/>
      <c r="J3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D15" sqref="D15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6" t="s">
        <v>5</v>
      </c>
      <c r="B1" s="206"/>
      <c r="C1" s="206"/>
      <c r="D1" s="206"/>
      <c r="E1" s="206"/>
      <c r="F1" s="206"/>
      <c r="G1" s="206"/>
    </row>
    <row r="2" spans="1:7" s="6" customFormat="1" ht="21.75" customHeight="1">
      <c r="A2" s="113" t="s">
        <v>84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13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39" t="s">
        <v>93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85</v>
      </c>
      <c r="C6" s="28" t="s">
        <v>2</v>
      </c>
      <c r="D6" s="114">
        <v>1</v>
      </c>
      <c r="E6" s="115"/>
      <c r="F6" s="116">
        <f aca="true" t="shared" si="0" ref="F6:F11">E6*D6</f>
        <v>0</v>
      </c>
      <c r="I6" s="117"/>
      <c r="K6" s="118"/>
    </row>
    <row r="7" spans="1:11" s="123" customFormat="1" ht="30">
      <c r="A7" s="138" t="s">
        <v>92</v>
      </c>
      <c r="B7" s="119" t="s">
        <v>86</v>
      </c>
      <c r="C7" s="31" t="s">
        <v>3</v>
      </c>
      <c r="D7" s="120">
        <v>0.92</v>
      </c>
      <c r="E7" s="121"/>
      <c r="F7" s="122">
        <f t="shared" si="0"/>
        <v>0</v>
      </c>
      <c r="I7" s="124"/>
      <c r="K7" s="125"/>
    </row>
    <row r="8" spans="1:11" s="22" customFormat="1" ht="15">
      <c r="A8" s="29">
        <v>122938</v>
      </c>
      <c r="B8" s="30" t="s">
        <v>87</v>
      </c>
      <c r="C8" s="31" t="s">
        <v>69</v>
      </c>
      <c r="D8" s="120">
        <v>0.35</v>
      </c>
      <c r="E8" s="121"/>
      <c r="F8" s="122">
        <f t="shared" si="0"/>
        <v>0</v>
      </c>
      <c r="I8" s="117"/>
      <c r="K8" s="118"/>
    </row>
    <row r="9" spans="1:11" s="22" customFormat="1" ht="15">
      <c r="A9" s="29">
        <v>56333</v>
      </c>
      <c r="B9" s="30" t="s">
        <v>88</v>
      </c>
      <c r="C9" s="31" t="s">
        <v>2</v>
      </c>
      <c r="D9" s="120">
        <v>0.15</v>
      </c>
      <c r="E9" s="121"/>
      <c r="F9" s="122">
        <f t="shared" si="0"/>
        <v>0</v>
      </c>
      <c r="I9" s="117"/>
      <c r="K9" s="118"/>
    </row>
    <row r="10" spans="1:11" s="22" customFormat="1" ht="15">
      <c r="A10" s="29">
        <v>567104</v>
      </c>
      <c r="B10" s="30" t="s">
        <v>89</v>
      </c>
      <c r="C10" s="31" t="s">
        <v>69</v>
      </c>
      <c r="D10" s="126">
        <v>0.12</v>
      </c>
      <c r="E10" s="121"/>
      <c r="F10" s="122">
        <f t="shared" si="0"/>
        <v>0</v>
      </c>
      <c r="I10" s="117"/>
      <c r="K10" s="118"/>
    </row>
    <row r="11" spans="1:11" s="22" customFormat="1" ht="15">
      <c r="A11" s="29">
        <v>572223</v>
      </c>
      <c r="B11" s="30" t="s">
        <v>90</v>
      </c>
      <c r="C11" s="31" t="s">
        <v>2</v>
      </c>
      <c r="D11" s="120">
        <v>1</v>
      </c>
      <c r="E11" s="121"/>
      <c r="F11" s="122">
        <f t="shared" si="0"/>
        <v>0</v>
      </c>
      <c r="I11" s="117"/>
      <c r="K11" s="118"/>
    </row>
    <row r="12" spans="1:11" s="22" customFormat="1" ht="15.75" thickBot="1">
      <c r="A12" s="127" t="s">
        <v>82</v>
      </c>
      <c r="B12" s="39" t="s">
        <v>91</v>
      </c>
      <c r="C12" s="40" t="s">
        <v>69</v>
      </c>
      <c r="D12" s="128">
        <v>0.08</v>
      </c>
      <c r="E12" s="129"/>
      <c r="F12" s="130">
        <f>ROUND(E12*D12,0)</f>
        <v>0</v>
      </c>
      <c r="I12" s="117"/>
      <c r="K12" s="118"/>
    </row>
    <row r="13" spans="1:6" s="137" customFormat="1" ht="16.5" thickBot="1">
      <c r="A13" s="131"/>
      <c r="B13" s="132" t="s">
        <v>94</v>
      </c>
      <c r="C13" s="133" t="s">
        <v>2</v>
      </c>
      <c r="D13" s="134">
        <v>1</v>
      </c>
      <c r="E13" s="135" t="s">
        <v>5</v>
      </c>
      <c r="F13" s="136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Tesař Josef</cp:lastModifiedBy>
  <cp:lastPrinted>2022-05-24T07:38:30Z</cp:lastPrinted>
  <dcterms:created xsi:type="dcterms:W3CDTF">2014-05-16T09:31:30Z</dcterms:created>
  <dcterms:modified xsi:type="dcterms:W3CDTF">2022-05-24T07:38:36Z</dcterms:modified>
  <cp:category/>
  <cp:version/>
  <cp:contentType/>
  <cp:contentStatus/>
</cp:coreProperties>
</file>