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sus\dataii\Verejne\VEŘEJNÉ ZAKÁZKY\Kladno stavby\2022\Oprava silnic II-116 a II-236, kruhový objezd Lány, mikrokoberec\rozpočet opravy\"/>
    </mc:Choice>
  </mc:AlternateContent>
  <bookViews>
    <workbookView xWindow="0" yWindow="0" windowWidth="28800" windowHeight="12300"/>
  </bookViews>
  <sheets>
    <sheet name="Soupis prací" sheetId="1" r:id="rId1"/>
    <sheet name="SO101" sheetId="2" r:id="rId2"/>
    <sheet name="SO102" sheetId="3" r:id="rId3"/>
    <sheet name="SO103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4" l="1"/>
  <c r="H12" i="4" l="1"/>
  <c r="H11" i="4"/>
  <c r="H14" i="4" s="1"/>
  <c r="H7" i="4"/>
  <c r="H8" i="4" s="1"/>
  <c r="H21" i="3"/>
  <c r="H20" i="3"/>
  <c r="H16" i="3"/>
  <c r="H15" i="3"/>
  <c r="H11" i="3"/>
  <c r="H7" i="3"/>
  <c r="H8" i="3" s="1"/>
  <c r="H17" i="4" l="1"/>
  <c r="C9" i="1" s="1"/>
  <c r="E9" i="1" s="1"/>
  <c r="H22" i="3"/>
  <c r="H12" i="3"/>
  <c r="H17" i="3"/>
  <c r="H37" i="2"/>
  <c r="H36" i="2"/>
  <c r="H35" i="2"/>
  <c r="H34" i="2"/>
  <c r="H30" i="2"/>
  <c r="H29" i="2"/>
  <c r="H28" i="2"/>
  <c r="H27" i="2"/>
  <c r="H26" i="2"/>
  <c r="H25" i="2"/>
  <c r="H24" i="2"/>
  <c r="H23" i="2"/>
  <c r="H22" i="2"/>
  <c r="H21" i="2"/>
  <c r="H17" i="2"/>
  <c r="H16" i="2"/>
  <c r="H15" i="2"/>
  <c r="H14" i="2"/>
  <c r="H13" i="2"/>
  <c r="H12" i="2"/>
  <c r="H8" i="2"/>
  <c r="H7" i="2"/>
  <c r="H9" i="2" s="1"/>
  <c r="D9" i="1" l="1"/>
  <c r="H38" i="2"/>
  <c r="H31" i="2"/>
  <c r="H40" i="2" s="1"/>
  <c r="C7" i="1" s="1"/>
  <c r="E7" i="1" s="1"/>
  <c r="H18" i="2"/>
  <c r="H24" i="3"/>
  <c r="C8" i="1" s="1"/>
  <c r="E8" i="1" l="1"/>
  <c r="E5" i="1" s="1"/>
  <c r="D8" i="1"/>
  <c r="D7" i="1"/>
  <c r="E4" i="1"/>
</calcChain>
</file>

<file path=xl/sharedStrings.xml><?xml version="1.0" encoding="utf-8"?>
<sst xmlns="http://schemas.openxmlformats.org/spreadsheetml/2006/main" count="188" uniqueCount="95">
  <si>
    <t xml:space="preserve">Poř. číslo položy </t>
  </si>
  <si>
    <t>Kód položky</t>
  </si>
  <si>
    <t>Název položky</t>
  </si>
  <si>
    <t>jednotka</t>
  </si>
  <si>
    <t>Počet jednotek</t>
  </si>
  <si>
    <t>Jednotková cea</t>
  </si>
  <si>
    <t>Cena celkem</t>
  </si>
  <si>
    <t>Varianta položky</t>
  </si>
  <si>
    <t>Všobecné konstrukce a práce</t>
  </si>
  <si>
    <t>Poplatky za skládku</t>
  </si>
  <si>
    <t>02720</t>
  </si>
  <si>
    <t>0</t>
  </si>
  <si>
    <t>Všebecné konstrukce a práce</t>
  </si>
  <si>
    <t>1</t>
  </si>
  <si>
    <t>Zemní práce</t>
  </si>
  <si>
    <t>113728</t>
  </si>
  <si>
    <t>Frézování zpevněných ploch asfaltoých, odvoz do 20km</t>
  </si>
  <si>
    <t>11372E</t>
  </si>
  <si>
    <t>113767</t>
  </si>
  <si>
    <t>Frézování drážky průřezu do 1000mm2 v asfatové vzovce</t>
  </si>
  <si>
    <t>122738</t>
  </si>
  <si>
    <t>Odkpávky a prokopávy obecné tř.I, odvoz do 20km</t>
  </si>
  <si>
    <t>12922</t>
  </si>
  <si>
    <t>Čištění krajnic od nánosu tl. do 100mm</t>
  </si>
  <si>
    <t>12931</t>
  </si>
  <si>
    <t>Čištění příkopů od nánosu do 0,25m3/m</t>
  </si>
  <si>
    <t>5</t>
  </si>
  <si>
    <t>Komunikace</t>
  </si>
  <si>
    <t>572123</t>
  </si>
  <si>
    <t>572223</t>
  </si>
  <si>
    <t>572214</t>
  </si>
  <si>
    <t xml:space="preserve">Infiltrační postřik z emulze do 1,0kg/m2 </t>
  </si>
  <si>
    <t>Spojovací postřik z emulze do 10kg/m2</t>
  </si>
  <si>
    <t>m3</t>
  </si>
  <si>
    <t>kpl</t>
  </si>
  <si>
    <t>m</t>
  </si>
  <si>
    <t>m2</t>
  </si>
  <si>
    <t>574B44</t>
  </si>
  <si>
    <t>Asfaltový beton pro obrusné vrstvy modfik ACO 11+, 11S tl.50mm</t>
  </si>
  <si>
    <t>574C66</t>
  </si>
  <si>
    <t xml:space="preserve">Zpevnění krajnic z recyklovaného materiálu tl. do 100mm </t>
  </si>
  <si>
    <t>574E78</t>
  </si>
  <si>
    <t>56334</t>
  </si>
  <si>
    <t>58920</t>
  </si>
  <si>
    <t>Výplň spar modifikovaným asfaltem</t>
  </si>
  <si>
    <t>577A2</t>
  </si>
  <si>
    <t>Výsprava trhlin asfaltovou zálivkou modifik-divoké trhliny</t>
  </si>
  <si>
    <t>9</t>
  </si>
  <si>
    <t>915111</t>
  </si>
  <si>
    <t>915211</t>
  </si>
  <si>
    <t>919111</t>
  </si>
  <si>
    <t>Ostatní konstrukce a práce</t>
  </si>
  <si>
    <t>Řezání asfaltového krytu vozovek tl do 50mm</t>
  </si>
  <si>
    <t xml:space="preserve"> </t>
  </si>
  <si>
    <t>Celkem</t>
  </si>
  <si>
    <r>
      <rPr>
        <b/>
        <sz val="12"/>
        <color theme="1"/>
        <rFont val="Calibri"/>
        <family val="2"/>
        <charset val="238"/>
        <scheme val="minor"/>
      </rPr>
      <t>Číslo a název SO</t>
    </r>
    <r>
      <rPr>
        <sz val="12"/>
        <color theme="1"/>
        <rFont val="Calibri"/>
        <family val="2"/>
        <charset val="238"/>
        <scheme val="minor"/>
      </rPr>
      <t>: SO 101 - silnice II/116 a silnice II/236</t>
    </r>
  </si>
  <si>
    <r>
      <rPr>
        <b/>
        <sz val="12"/>
        <color theme="1"/>
        <rFont val="Calibri"/>
        <family val="2"/>
        <charset val="238"/>
        <scheme val="minor"/>
      </rPr>
      <t>Číslo a název SO</t>
    </r>
    <r>
      <rPr>
        <sz val="12"/>
        <color theme="1"/>
        <rFont val="Calibri"/>
        <family val="2"/>
        <charset val="238"/>
        <scheme val="minor"/>
      </rPr>
      <t>: SO 103 - mikrokoberec</t>
    </r>
  </si>
  <si>
    <t xml:space="preserve">Zdrsnění stávající obrusné vrstvy vozovky AB frézováním do 10mm </t>
  </si>
  <si>
    <r>
      <rPr>
        <b/>
        <sz val="12"/>
        <color theme="1"/>
        <rFont val="Calibri"/>
        <family val="2"/>
        <charset val="238"/>
        <scheme val="minor"/>
      </rPr>
      <t>Číslo a název SO</t>
    </r>
    <r>
      <rPr>
        <sz val="12"/>
        <color theme="1"/>
        <rFont val="Calibri"/>
        <family val="2"/>
        <charset val="238"/>
        <scheme val="minor"/>
      </rPr>
      <t>: SO 102 - Kruhový objezd Lány</t>
    </r>
  </si>
  <si>
    <t>Objekt</t>
  </si>
  <si>
    <t>Podpis</t>
  </si>
  <si>
    <t>OC</t>
  </si>
  <si>
    <t>DPH</t>
  </si>
  <si>
    <t>OC+DPH</t>
  </si>
  <si>
    <t>SO 101</t>
  </si>
  <si>
    <t>SO 102</t>
  </si>
  <si>
    <t>SO 103</t>
  </si>
  <si>
    <t>silnice II/116 a II/236</t>
  </si>
  <si>
    <t>kruhový objezd Lány</t>
  </si>
  <si>
    <t>mikrokoberec</t>
  </si>
  <si>
    <t>Soupis objektů s DPH</t>
  </si>
  <si>
    <t>Varianta: ZŘ/Základní řešení</t>
  </si>
  <si>
    <t>Odbytová cena:</t>
  </si>
  <si>
    <t>Odbytová cena + DPH:</t>
  </si>
  <si>
    <r>
      <rPr>
        <b/>
        <sz val="12"/>
        <color theme="1"/>
        <rFont val="Calibri"/>
        <family val="2"/>
        <charset val="238"/>
        <scheme val="minor"/>
      </rPr>
      <t>Stavba</t>
    </r>
    <r>
      <rPr>
        <sz val="12"/>
        <color theme="1"/>
        <rFont val="Calibri"/>
        <family val="2"/>
        <charset val="238"/>
        <scheme val="minor"/>
      </rPr>
      <t xml:space="preserve"> : Oprava silnic II/116 a II/236, kruhový objezd Lány, mikrokoberec</t>
    </r>
  </si>
  <si>
    <t>Stavba: Oprava silnic II/116 a II/236, kruhový objezd Lány, mikrokoberec</t>
  </si>
  <si>
    <t>žlutě podbravená pole vyplní uchazeč</t>
  </si>
  <si>
    <t>57A32</t>
  </si>
  <si>
    <t>57329</t>
  </si>
  <si>
    <t>Jednotková cena</t>
  </si>
  <si>
    <t>Pomoc. práce zříz. nebo zajišť. regulaci a ochranu dopravy - DIO</t>
  </si>
  <si>
    <t>Frézování zpevněných ploch asfalt drobných oprav a ploš. rozpadů do 20km</t>
  </si>
  <si>
    <t>Spojovací postřik z modifik. emulze do 0,5g/m2</t>
  </si>
  <si>
    <t>Asfaltový beton pro ložné vrstvy ACL 16+, 16S tl.70mm PLUS PŘÍSADA</t>
  </si>
  <si>
    <t>Asfaltový beton pro podkladní vrstvy ACP 22+, 22S tl.80mm - SANACE</t>
  </si>
  <si>
    <t>Vozovkové vrstvy ze štěrkodrti tl. do 200mm-ŠD 0/63 -SANACE</t>
  </si>
  <si>
    <t>Těsnění dilatačních spar asf. zálivkou modifik. průř. do 1000m2</t>
  </si>
  <si>
    <t>Spojovací postřik z modifik emulze do 0,5g/m2</t>
  </si>
  <si>
    <t>Asfaltový beton pro obrusné vrstvy modfik. ACO 11+, 11S, tl.50mm</t>
  </si>
  <si>
    <t>Vodorovné dopravní značení barvou hladké - dodávka a pokládka</t>
  </si>
  <si>
    <t>Vodorovné dopravní značení plastem hladké - dodávka a pokládka</t>
  </si>
  <si>
    <t>Mikrokoberec dvouvrstvý frakce kameniva 0/5 + 0/8 plus PLUS VLÁKNA</t>
  </si>
  <si>
    <t>014101</t>
  </si>
  <si>
    <t>56962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</si>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</sst>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3" borderId="1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1" fillId="0" borderId="4" xfId="0" applyFont="1" applyFill="1" applyBorder="1" applyAlignment="1">
      <alignment horizontal="center"/>
    </xf>
    <xf numFmtId="4" fontId="1" fillId="4" borderId="11" xfId="0" applyNumberFormat="1" applyFont="1" applyFill="1" applyBorder="1" applyAlignment="1">
      <alignment horizontal="center"/>
    </xf>
    <xf numFmtId="4" fontId="1" fillId="4" borderId="12" xfId="0" applyNumberFormat="1" applyFont="1" applyFill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23" xfId="0" applyNumberFormat="1" applyFill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0" fontId="0" fillId="0" borderId="25" xfId="0" applyBorder="1"/>
    <xf numFmtId="0" fontId="0" fillId="0" borderId="26" xfId="0" applyBorder="1"/>
    <xf numFmtId="4" fontId="0" fillId="0" borderId="26" xfId="0" applyNumberFormat="1" applyBorder="1"/>
    <xf numFmtId="4" fontId="1" fillId="3" borderId="27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28" xfId="0" applyBorder="1"/>
    <xf numFmtId="0" fontId="1" fillId="3" borderId="26" xfId="0" applyFont="1" applyFill="1" applyBorder="1" applyAlignment="1">
      <alignment horizontal="center"/>
    </xf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0" fillId="0" borderId="4" xfId="0" applyFont="1" applyBorder="1" applyAlignment="1">
      <alignment horizontal="left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right"/>
    </xf>
    <xf numFmtId="0" fontId="1" fillId="4" borderId="1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0" fontId="1" fillId="4" borderId="17" xfId="0" applyFont="1" applyFill="1" applyBorder="1" applyAlignment="1">
      <alignment horizontal="right"/>
    </xf>
    <xf numFmtId="0" fontId="1" fillId="4" borderId="18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Normal="100" workbookViewId="0">
      <selection activeCell="I12" sqref="I12"/>
    </sheetView>
  </sheetViews>
  <sheetFormatPr defaultRowHeight="15" x14ac:dyDescent="0.25"/>
  <cols>
    <col min="2" max="2" width="31.42578125" customWidth="1"/>
    <col min="3" max="3" width="23.5703125" customWidth="1"/>
    <col min="4" max="4" width="19.7109375" customWidth="1"/>
    <col min="5" max="5" width="26.140625" customWidth="1"/>
  </cols>
  <sheetData>
    <row r="1" spans="1:5" ht="17.25" customHeight="1" x14ac:dyDescent="0.25">
      <c r="A1" s="49" t="s">
        <v>70</v>
      </c>
      <c r="B1" s="50"/>
      <c r="C1" s="50"/>
      <c r="D1" s="50"/>
      <c r="E1" s="51"/>
    </row>
    <row r="2" spans="1:5" ht="15" customHeight="1" thickBot="1" x14ac:dyDescent="0.3">
      <c r="A2" s="52" t="s">
        <v>75</v>
      </c>
      <c r="B2" s="53"/>
      <c r="C2" s="53"/>
      <c r="D2" s="53"/>
      <c r="E2" s="54"/>
    </row>
    <row r="3" spans="1:5" ht="15.75" thickBot="1" x14ac:dyDescent="0.3">
      <c r="A3" s="29" t="s">
        <v>71</v>
      </c>
      <c r="B3" s="30"/>
      <c r="C3" s="30"/>
      <c r="D3" s="30"/>
      <c r="E3" s="30"/>
    </row>
    <row r="4" spans="1:5" x14ac:dyDescent="0.25">
      <c r="A4" s="55" t="s">
        <v>72</v>
      </c>
      <c r="B4" s="56"/>
      <c r="C4" s="56"/>
      <c r="D4" s="57"/>
      <c r="E4" s="27">
        <f>SUM(C7:C9)</f>
        <v>0</v>
      </c>
    </row>
    <row r="5" spans="1:5" ht="15.75" thickBot="1" x14ac:dyDescent="0.3">
      <c r="A5" s="58" t="s">
        <v>73</v>
      </c>
      <c r="B5" s="59"/>
      <c r="C5" s="59"/>
      <c r="D5" s="60"/>
      <c r="E5" s="28">
        <f>SUM(E7:E9)</f>
        <v>0</v>
      </c>
    </row>
    <row r="6" spans="1:5" x14ac:dyDescent="0.25">
      <c r="A6" s="45" t="s">
        <v>59</v>
      </c>
      <c r="B6" s="45" t="s">
        <v>60</v>
      </c>
      <c r="C6" s="45" t="s">
        <v>61</v>
      </c>
      <c r="D6" s="45" t="s">
        <v>62</v>
      </c>
      <c r="E6" s="45" t="s">
        <v>63</v>
      </c>
    </row>
    <row r="7" spans="1:5" x14ac:dyDescent="0.25">
      <c r="A7" s="46" t="s">
        <v>64</v>
      </c>
      <c r="B7" s="2" t="s">
        <v>67</v>
      </c>
      <c r="C7" s="5">
        <f>'SO101'!H40</f>
        <v>0</v>
      </c>
      <c r="D7" s="5">
        <f>C7*0.21</f>
        <v>0</v>
      </c>
      <c r="E7" s="31">
        <f>C7*1.21</f>
        <v>0</v>
      </c>
    </row>
    <row r="8" spans="1:5" x14ac:dyDescent="0.25">
      <c r="A8" s="46" t="s">
        <v>65</v>
      </c>
      <c r="B8" s="2" t="s">
        <v>68</v>
      </c>
      <c r="C8" s="5">
        <f>'SO102'!H24</f>
        <v>0</v>
      </c>
      <c r="D8" s="5">
        <f>C8*0.21</f>
        <v>0</v>
      </c>
      <c r="E8" s="31">
        <f>C8*1.21</f>
        <v>0</v>
      </c>
    </row>
    <row r="9" spans="1:5" x14ac:dyDescent="0.25">
      <c r="A9" s="46" t="s">
        <v>66</v>
      </c>
      <c r="B9" s="2" t="s">
        <v>69</v>
      </c>
      <c r="C9" s="5">
        <f>'SO103'!H17</f>
        <v>0</v>
      </c>
      <c r="D9" s="5">
        <f>C9*0.21</f>
        <v>0</v>
      </c>
      <c r="E9" s="31">
        <f>C9*1.21</f>
        <v>0</v>
      </c>
    </row>
    <row r="10" spans="1:5" x14ac:dyDescent="0.25">
      <c r="A10" s="23"/>
      <c r="B10" s="23"/>
      <c r="C10" s="24"/>
      <c r="D10" s="23"/>
      <c r="E10" s="23"/>
    </row>
    <row r="11" spans="1:5" x14ac:dyDescent="0.25">
      <c r="A11" s="23"/>
      <c r="B11" s="23"/>
      <c r="C11" s="23"/>
      <c r="D11" s="23"/>
      <c r="E11" s="23"/>
    </row>
    <row r="12" spans="1:5" x14ac:dyDescent="0.25">
      <c r="A12" s="23"/>
      <c r="B12" s="23"/>
      <c r="C12" s="23"/>
      <c r="D12" s="23"/>
      <c r="E12" s="23"/>
    </row>
    <row r="13" spans="1:5" x14ac:dyDescent="0.25">
      <c r="A13" s="23"/>
      <c r="B13" s="23"/>
      <c r="C13" s="23"/>
      <c r="D13" s="23"/>
      <c r="E13" s="23"/>
    </row>
  </sheetData>
  <mergeCells count="4">
    <mergeCell ref="A1:E1"/>
    <mergeCell ref="A2:E2"/>
    <mergeCell ref="A4:D4"/>
    <mergeCell ref="A5:D5"/>
  </mergeCells>
  <pageMargins left="0.7" right="0.7" top="0.78740157499999996" bottom="0.78740157499999996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view="pageBreakPreview" zoomScaleNormal="100" zoomScaleSheetLayoutView="100" workbookViewId="0">
      <selection activeCell="R38" sqref="R38"/>
    </sheetView>
  </sheetViews>
  <sheetFormatPr defaultRowHeight="15" x14ac:dyDescent="0.25"/>
  <cols>
    <col min="1" max="1" width="16.5703125" customWidth="1"/>
    <col min="2" max="2" width="14" customWidth="1"/>
    <col min="3" max="3" width="13.140625" customWidth="1"/>
    <col min="4" max="4" width="67.140625" customWidth="1"/>
    <col min="5" max="5" width="11.42578125" customWidth="1"/>
    <col min="6" max="6" width="16.5703125" customWidth="1"/>
    <col min="7" max="7" width="18.42578125" customWidth="1"/>
    <col min="8" max="8" width="21.85546875" customWidth="1"/>
  </cols>
  <sheetData>
    <row r="1" spans="1:8" ht="15.75" x14ac:dyDescent="0.25">
      <c r="A1" s="61" t="s">
        <v>74</v>
      </c>
      <c r="B1" s="61"/>
      <c r="C1" s="61"/>
      <c r="D1" s="61"/>
      <c r="E1" s="1"/>
      <c r="F1" s="1"/>
      <c r="G1" s="1"/>
      <c r="H1" s="1"/>
    </row>
    <row r="2" spans="1:8" ht="15.75" x14ac:dyDescent="0.25">
      <c r="A2" s="61" t="s">
        <v>55</v>
      </c>
      <c r="B2" s="61"/>
      <c r="C2" s="61"/>
      <c r="D2" s="61"/>
      <c r="E2" s="1"/>
      <c r="F2" s="1"/>
      <c r="G2" s="1"/>
      <c r="H2" s="1"/>
    </row>
    <row r="3" spans="1:8" ht="15.75" thickBot="1" x14ac:dyDescent="0.3">
      <c r="A3" s="62"/>
      <c r="B3" s="62"/>
      <c r="C3" s="62"/>
      <c r="D3" s="62"/>
      <c r="E3" s="1"/>
      <c r="F3" s="1"/>
      <c r="G3" s="1"/>
      <c r="H3" s="1"/>
    </row>
    <row r="4" spans="1:8" x14ac:dyDescent="0.25">
      <c r="A4" s="9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1">
        <v>8</v>
      </c>
    </row>
    <row r="5" spans="1:8" ht="30.75" thickBot="1" x14ac:dyDescent="0.3">
      <c r="A5" s="12" t="s">
        <v>0</v>
      </c>
      <c r="B5" s="13" t="s">
        <v>1</v>
      </c>
      <c r="C5" s="47" t="s">
        <v>7</v>
      </c>
      <c r="D5" s="13" t="s">
        <v>2</v>
      </c>
      <c r="E5" s="13" t="s">
        <v>3</v>
      </c>
      <c r="F5" s="13" t="s">
        <v>4</v>
      </c>
      <c r="G5" s="13" t="s">
        <v>5</v>
      </c>
      <c r="H5" s="14" t="s">
        <v>6</v>
      </c>
    </row>
    <row r="6" spans="1:8" x14ac:dyDescent="0.25">
      <c r="A6" s="15"/>
      <c r="B6" s="16" t="s">
        <v>11</v>
      </c>
      <c r="C6" s="17"/>
      <c r="D6" s="18" t="s">
        <v>8</v>
      </c>
      <c r="E6" s="17"/>
      <c r="F6" s="17"/>
      <c r="G6" s="26"/>
      <c r="H6" s="19"/>
    </row>
    <row r="7" spans="1:8" x14ac:dyDescent="0.25">
      <c r="A7" s="20">
        <v>1</v>
      </c>
      <c r="B7" s="3" t="s">
        <v>92</v>
      </c>
      <c r="C7" s="2"/>
      <c r="D7" s="4" t="s">
        <v>9</v>
      </c>
      <c r="E7" s="2" t="s">
        <v>33</v>
      </c>
      <c r="F7" s="5">
        <v>1335</v>
      </c>
      <c r="G7" s="6">
        <v>0</v>
      </c>
      <c r="H7" s="21">
        <f>F7*G7</f>
        <v>0</v>
      </c>
    </row>
    <row r="8" spans="1:8" x14ac:dyDescent="0.25">
      <c r="A8" s="20">
        <v>2</v>
      </c>
      <c r="B8" s="3" t="s">
        <v>10</v>
      </c>
      <c r="C8" s="2"/>
      <c r="D8" s="4" t="s">
        <v>80</v>
      </c>
      <c r="E8" s="2" t="s">
        <v>34</v>
      </c>
      <c r="F8" s="5">
        <v>1</v>
      </c>
      <c r="G8" s="6">
        <v>0</v>
      </c>
      <c r="H8" s="21">
        <f>F8*G8</f>
        <v>0</v>
      </c>
    </row>
    <row r="9" spans="1:8" x14ac:dyDescent="0.25">
      <c r="A9" s="20"/>
      <c r="B9" s="3" t="s">
        <v>11</v>
      </c>
      <c r="C9" s="2"/>
      <c r="D9" s="4" t="s">
        <v>12</v>
      </c>
      <c r="E9" s="2"/>
      <c r="F9" s="5"/>
      <c r="G9" s="7"/>
      <c r="H9" s="22">
        <f>SUM(H7:H8)</f>
        <v>0</v>
      </c>
    </row>
    <row r="10" spans="1:8" x14ac:dyDescent="0.25">
      <c r="A10" s="20"/>
      <c r="B10" s="3"/>
      <c r="C10" s="2"/>
      <c r="D10" s="4"/>
      <c r="E10" s="2"/>
      <c r="F10" s="5"/>
      <c r="G10" s="7"/>
      <c r="H10" s="21"/>
    </row>
    <row r="11" spans="1:8" x14ac:dyDescent="0.25">
      <c r="A11" s="20"/>
      <c r="B11" s="3" t="s">
        <v>13</v>
      </c>
      <c r="C11" s="2"/>
      <c r="D11" s="4" t="s">
        <v>14</v>
      </c>
      <c r="E11" s="2"/>
      <c r="F11" s="5"/>
      <c r="G11" s="7"/>
      <c r="H11" s="21"/>
    </row>
    <row r="12" spans="1:8" x14ac:dyDescent="0.25">
      <c r="A12" s="20">
        <v>3</v>
      </c>
      <c r="B12" s="3" t="s">
        <v>15</v>
      </c>
      <c r="C12" s="2"/>
      <c r="D12" s="4" t="s">
        <v>16</v>
      </c>
      <c r="E12" s="2" t="s">
        <v>33</v>
      </c>
      <c r="F12" s="5">
        <v>4813.3</v>
      </c>
      <c r="G12" s="6">
        <v>0</v>
      </c>
      <c r="H12" s="21">
        <f t="shared" ref="H12:H17" si="0">F12*G12</f>
        <v>0</v>
      </c>
    </row>
    <row r="13" spans="1:8" x14ac:dyDescent="0.25">
      <c r="A13" s="20">
        <v>4</v>
      </c>
      <c r="B13" s="3" t="s">
        <v>17</v>
      </c>
      <c r="C13" s="2"/>
      <c r="D13" s="4" t="s">
        <v>81</v>
      </c>
      <c r="E13" s="2" t="s">
        <v>33</v>
      </c>
      <c r="F13" s="5">
        <v>760</v>
      </c>
      <c r="G13" s="6">
        <v>0</v>
      </c>
      <c r="H13" s="21">
        <f t="shared" si="0"/>
        <v>0</v>
      </c>
    </row>
    <row r="14" spans="1:8" x14ac:dyDescent="0.25">
      <c r="A14" s="20">
        <v>5</v>
      </c>
      <c r="B14" s="3" t="s">
        <v>18</v>
      </c>
      <c r="C14" s="2"/>
      <c r="D14" s="4" t="s">
        <v>19</v>
      </c>
      <c r="E14" s="2" t="s">
        <v>35</v>
      </c>
      <c r="F14" s="5">
        <v>6800</v>
      </c>
      <c r="G14" s="6">
        <v>0</v>
      </c>
      <c r="H14" s="21">
        <f t="shared" si="0"/>
        <v>0</v>
      </c>
    </row>
    <row r="15" spans="1:8" x14ac:dyDescent="0.25">
      <c r="A15" s="20">
        <v>6</v>
      </c>
      <c r="B15" s="3" t="s">
        <v>20</v>
      </c>
      <c r="C15" s="2"/>
      <c r="D15" s="4" t="s">
        <v>21</v>
      </c>
      <c r="E15" s="2" t="s">
        <v>33</v>
      </c>
      <c r="F15" s="5">
        <v>1900</v>
      </c>
      <c r="G15" s="6">
        <v>0</v>
      </c>
      <c r="H15" s="21">
        <f t="shared" si="0"/>
        <v>0</v>
      </c>
    </row>
    <row r="16" spans="1:8" x14ac:dyDescent="0.25">
      <c r="A16" s="20">
        <v>7</v>
      </c>
      <c r="B16" s="3" t="s">
        <v>22</v>
      </c>
      <c r="C16" s="2"/>
      <c r="D16" s="4" t="s">
        <v>23</v>
      </c>
      <c r="E16" s="2" t="s">
        <v>36</v>
      </c>
      <c r="F16" s="5">
        <v>3350</v>
      </c>
      <c r="G16" s="6">
        <v>0</v>
      </c>
      <c r="H16" s="21">
        <f t="shared" si="0"/>
        <v>0</v>
      </c>
    </row>
    <row r="17" spans="1:8" x14ac:dyDescent="0.25">
      <c r="A17" s="20">
        <v>8</v>
      </c>
      <c r="B17" s="3" t="s">
        <v>24</v>
      </c>
      <c r="C17" s="2"/>
      <c r="D17" s="4" t="s">
        <v>25</v>
      </c>
      <c r="E17" s="2" t="s">
        <v>35</v>
      </c>
      <c r="F17" s="5">
        <v>4000</v>
      </c>
      <c r="G17" s="6">
        <v>0</v>
      </c>
      <c r="H17" s="21">
        <f t="shared" si="0"/>
        <v>0</v>
      </c>
    </row>
    <row r="18" spans="1:8" x14ac:dyDescent="0.25">
      <c r="A18" s="20"/>
      <c r="B18" s="3" t="s">
        <v>13</v>
      </c>
      <c r="C18" s="2"/>
      <c r="D18" s="4" t="s">
        <v>14</v>
      </c>
      <c r="E18" s="2"/>
      <c r="F18" s="5"/>
      <c r="G18" s="7"/>
      <c r="H18" s="22">
        <f>SUM(H12:H17)</f>
        <v>0</v>
      </c>
    </row>
    <row r="19" spans="1:8" x14ac:dyDescent="0.25">
      <c r="A19" s="20"/>
      <c r="B19" s="3"/>
      <c r="C19" s="2"/>
      <c r="D19" s="4"/>
      <c r="E19" s="2"/>
      <c r="F19" s="5"/>
      <c r="G19" s="7"/>
      <c r="H19" s="21"/>
    </row>
    <row r="20" spans="1:8" x14ac:dyDescent="0.25">
      <c r="A20" s="20"/>
      <c r="B20" s="3" t="s">
        <v>26</v>
      </c>
      <c r="C20" s="2"/>
      <c r="D20" s="4" t="s">
        <v>27</v>
      </c>
      <c r="E20" s="2"/>
      <c r="F20" s="5"/>
      <c r="G20" s="7"/>
      <c r="H20" s="21"/>
    </row>
    <row r="21" spans="1:8" x14ac:dyDescent="0.25">
      <c r="A21" s="20">
        <v>9</v>
      </c>
      <c r="B21" s="3" t="s">
        <v>28</v>
      </c>
      <c r="C21" s="2"/>
      <c r="D21" s="4" t="s">
        <v>31</v>
      </c>
      <c r="E21" s="2" t="s">
        <v>36</v>
      </c>
      <c r="F21" s="5">
        <v>9500</v>
      </c>
      <c r="G21" s="6">
        <v>0</v>
      </c>
      <c r="H21" s="21">
        <f t="shared" ref="H21:H30" si="1">F21*G21</f>
        <v>0</v>
      </c>
    </row>
    <row r="22" spans="1:8" x14ac:dyDescent="0.25">
      <c r="A22" s="20">
        <v>10</v>
      </c>
      <c r="B22" s="3" t="s">
        <v>29</v>
      </c>
      <c r="C22" s="2"/>
      <c r="D22" s="4" t="s">
        <v>32</v>
      </c>
      <c r="E22" s="2" t="s">
        <v>36</v>
      </c>
      <c r="F22" s="5">
        <v>40390</v>
      </c>
      <c r="G22" s="6">
        <v>0</v>
      </c>
      <c r="H22" s="21">
        <f t="shared" si="1"/>
        <v>0</v>
      </c>
    </row>
    <row r="23" spans="1:8" x14ac:dyDescent="0.25">
      <c r="A23" s="20">
        <v>11</v>
      </c>
      <c r="B23" s="3" t="s">
        <v>30</v>
      </c>
      <c r="C23" s="2"/>
      <c r="D23" s="4" t="s">
        <v>82</v>
      </c>
      <c r="E23" s="2" t="s">
        <v>36</v>
      </c>
      <c r="F23" s="5">
        <v>39720</v>
      </c>
      <c r="G23" s="6">
        <v>0</v>
      </c>
      <c r="H23" s="21">
        <f t="shared" si="1"/>
        <v>0</v>
      </c>
    </row>
    <row r="24" spans="1:8" x14ac:dyDescent="0.25">
      <c r="A24" s="20">
        <v>12</v>
      </c>
      <c r="B24" s="3" t="s">
        <v>37</v>
      </c>
      <c r="C24" s="2"/>
      <c r="D24" s="4" t="s">
        <v>38</v>
      </c>
      <c r="E24" s="2" t="s">
        <v>36</v>
      </c>
      <c r="F24" s="5">
        <v>39720</v>
      </c>
      <c r="G24" s="6">
        <v>0</v>
      </c>
      <c r="H24" s="21">
        <f t="shared" si="1"/>
        <v>0</v>
      </c>
    </row>
    <row r="25" spans="1:8" x14ac:dyDescent="0.25">
      <c r="A25" s="20">
        <v>13</v>
      </c>
      <c r="B25" s="3" t="s">
        <v>39</v>
      </c>
      <c r="C25" s="2" t="s">
        <v>94</v>
      </c>
      <c r="D25" s="4" t="s">
        <v>83</v>
      </c>
      <c r="E25" s="2" t="s">
        <v>36</v>
      </c>
      <c r="F25" s="5">
        <v>40390</v>
      </c>
      <c r="G25" s="6">
        <v>0</v>
      </c>
      <c r="H25" s="21">
        <f t="shared" si="1"/>
        <v>0</v>
      </c>
    </row>
    <row r="26" spans="1:8" x14ac:dyDescent="0.25">
      <c r="A26" s="20">
        <v>14</v>
      </c>
      <c r="B26" s="3" t="s">
        <v>93</v>
      </c>
      <c r="C26" s="2"/>
      <c r="D26" s="4" t="s">
        <v>40</v>
      </c>
      <c r="E26" s="2" t="s">
        <v>36</v>
      </c>
      <c r="F26" s="5">
        <v>3350</v>
      </c>
      <c r="G26" s="6">
        <v>0</v>
      </c>
      <c r="H26" s="21">
        <f t="shared" si="1"/>
        <v>0</v>
      </c>
    </row>
    <row r="27" spans="1:8" x14ac:dyDescent="0.25">
      <c r="A27" s="20">
        <v>15</v>
      </c>
      <c r="B27" s="3" t="s">
        <v>41</v>
      </c>
      <c r="C27" s="2"/>
      <c r="D27" s="4" t="s">
        <v>84</v>
      </c>
      <c r="E27" s="2" t="s">
        <v>36</v>
      </c>
      <c r="F27" s="5">
        <v>9500</v>
      </c>
      <c r="G27" s="6">
        <v>0</v>
      </c>
      <c r="H27" s="21">
        <f t="shared" si="1"/>
        <v>0</v>
      </c>
    </row>
    <row r="28" spans="1:8" x14ac:dyDescent="0.25">
      <c r="A28" s="20">
        <v>16</v>
      </c>
      <c r="B28" s="3" t="s">
        <v>42</v>
      </c>
      <c r="C28" s="2"/>
      <c r="D28" s="4" t="s">
        <v>85</v>
      </c>
      <c r="E28" s="2" t="s">
        <v>36</v>
      </c>
      <c r="F28" s="5">
        <v>9500</v>
      </c>
      <c r="G28" s="6">
        <v>0</v>
      </c>
      <c r="H28" s="21">
        <f t="shared" si="1"/>
        <v>0</v>
      </c>
    </row>
    <row r="29" spans="1:8" x14ac:dyDescent="0.25">
      <c r="A29" s="20">
        <v>17</v>
      </c>
      <c r="B29" s="3" t="s">
        <v>43</v>
      </c>
      <c r="C29" s="2"/>
      <c r="D29" s="4" t="s">
        <v>44</v>
      </c>
      <c r="E29" s="2" t="s">
        <v>35</v>
      </c>
      <c r="F29" s="5">
        <v>6800</v>
      </c>
      <c r="G29" s="6">
        <v>0</v>
      </c>
      <c r="H29" s="21">
        <f t="shared" si="1"/>
        <v>0</v>
      </c>
    </row>
    <row r="30" spans="1:8" x14ac:dyDescent="0.25">
      <c r="A30" s="20">
        <v>18</v>
      </c>
      <c r="B30" s="3" t="s">
        <v>45</v>
      </c>
      <c r="C30" s="2"/>
      <c r="D30" s="4" t="s">
        <v>46</v>
      </c>
      <c r="E30" s="2" t="s">
        <v>35</v>
      </c>
      <c r="F30" s="5">
        <v>3500</v>
      </c>
      <c r="G30" s="6">
        <v>0</v>
      </c>
      <c r="H30" s="21">
        <f t="shared" si="1"/>
        <v>0</v>
      </c>
    </row>
    <row r="31" spans="1:8" x14ac:dyDescent="0.25">
      <c r="A31" s="20"/>
      <c r="B31" s="3" t="s">
        <v>26</v>
      </c>
      <c r="C31" s="2"/>
      <c r="D31" s="4" t="s">
        <v>27</v>
      </c>
      <c r="E31" s="2"/>
      <c r="F31" s="5"/>
      <c r="G31" s="7"/>
      <c r="H31" s="22">
        <f>SUM(H21:H30)</f>
        <v>0</v>
      </c>
    </row>
    <row r="32" spans="1:8" x14ac:dyDescent="0.25">
      <c r="A32" s="20"/>
      <c r="B32" s="3"/>
      <c r="C32" s="2"/>
      <c r="D32" s="4"/>
      <c r="E32" s="2"/>
      <c r="F32" s="5"/>
      <c r="G32" s="7"/>
      <c r="H32" s="21"/>
    </row>
    <row r="33" spans="1:9" x14ac:dyDescent="0.25">
      <c r="A33" s="20"/>
      <c r="B33" s="3" t="s">
        <v>47</v>
      </c>
      <c r="C33" s="2"/>
      <c r="D33" s="4" t="s">
        <v>51</v>
      </c>
      <c r="E33" s="2" t="s">
        <v>53</v>
      </c>
      <c r="F33" s="5"/>
      <c r="G33" s="7"/>
      <c r="H33" s="21"/>
    </row>
    <row r="34" spans="1:9" x14ac:dyDescent="0.25">
      <c r="A34" s="20">
        <v>19</v>
      </c>
      <c r="B34" s="3" t="s">
        <v>48</v>
      </c>
      <c r="C34" s="2"/>
      <c r="D34" s="4" t="s">
        <v>89</v>
      </c>
      <c r="E34" s="2" t="s">
        <v>36</v>
      </c>
      <c r="F34" s="5">
        <v>1675</v>
      </c>
      <c r="G34" s="6">
        <v>0</v>
      </c>
      <c r="H34" s="21">
        <f>F34*G34</f>
        <v>0</v>
      </c>
    </row>
    <row r="35" spans="1:9" x14ac:dyDescent="0.25">
      <c r="A35" s="20">
        <v>20</v>
      </c>
      <c r="B35" s="3" t="s">
        <v>49</v>
      </c>
      <c r="C35" s="2"/>
      <c r="D35" s="4" t="s">
        <v>90</v>
      </c>
      <c r="E35" s="2" t="s">
        <v>36</v>
      </c>
      <c r="F35" s="5">
        <v>1675</v>
      </c>
      <c r="G35" s="6">
        <v>0</v>
      </c>
      <c r="H35" s="21">
        <f>F35*G35</f>
        <v>0</v>
      </c>
    </row>
    <row r="36" spans="1:9" x14ac:dyDescent="0.25">
      <c r="A36" s="20">
        <v>21</v>
      </c>
      <c r="B36" s="3" t="s">
        <v>50</v>
      </c>
      <c r="C36" s="2"/>
      <c r="D36" s="4" t="s">
        <v>52</v>
      </c>
      <c r="E36" s="2" t="s">
        <v>35</v>
      </c>
      <c r="F36" s="5">
        <v>6800</v>
      </c>
      <c r="G36" s="6">
        <v>0</v>
      </c>
      <c r="H36" s="21">
        <f>F36*G36</f>
        <v>0</v>
      </c>
    </row>
    <row r="37" spans="1:9" x14ac:dyDescent="0.25">
      <c r="A37" s="20">
        <v>22</v>
      </c>
      <c r="B37" s="2">
        <v>931327</v>
      </c>
      <c r="C37" s="2"/>
      <c r="D37" s="4" t="s">
        <v>86</v>
      </c>
      <c r="E37" s="2" t="s">
        <v>35</v>
      </c>
      <c r="F37" s="5">
        <v>6800</v>
      </c>
      <c r="G37" s="6">
        <v>0</v>
      </c>
      <c r="H37" s="21">
        <f>F37*G37</f>
        <v>0</v>
      </c>
    </row>
    <row r="38" spans="1:9" x14ac:dyDescent="0.25">
      <c r="A38" s="20"/>
      <c r="B38" s="2">
        <v>9</v>
      </c>
      <c r="C38" s="2"/>
      <c r="D38" s="4" t="s">
        <v>51</v>
      </c>
      <c r="E38" s="2"/>
      <c r="F38" s="5"/>
      <c r="G38" s="7"/>
      <c r="H38" s="22">
        <f>SUM(H34:H37)</f>
        <v>0</v>
      </c>
    </row>
    <row r="39" spans="1:9" ht="15.75" thickBot="1" x14ac:dyDescent="0.3">
      <c r="A39" s="32"/>
      <c r="B39" s="33"/>
      <c r="C39" s="33"/>
      <c r="D39" s="33"/>
      <c r="E39" s="33"/>
      <c r="F39" s="34"/>
      <c r="G39" s="35"/>
      <c r="H39" s="36"/>
    </row>
    <row r="40" spans="1:9" ht="15.75" thickBot="1" x14ac:dyDescent="0.3">
      <c r="A40" s="37"/>
      <c r="B40" s="38"/>
      <c r="C40" s="38"/>
      <c r="D40" s="43" t="s">
        <v>54</v>
      </c>
      <c r="E40" s="38"/>
      <c r="F40" s="39"/>
      <c r="G40" s="39"/>
      <c r="H40" s="40">
        <f>H9+H18+H31+H38</f>
        <v>0</v>
      </c>
    </row>
    <row r="41" spans="1:9" x14ac:dyDescent="0.25">
      <c r="A41" s="42"/>
      <c r="B41" s="42"/>
      <c r="C41" s="42"/>
      <c r="D41" s="42"/>
      <c r="E41" s="42"/>
      <c r="F41" s="42"/>
      <c r="G41" s="42"/>
      <c r="H41" s="42"/>
      <c r="I41" s="41"/>
    </row>
    <row r="42" spans="1:9" x14ac:dyDescent="0.25">
      <c r="A42" s="63" t="s">
        <v>76</v>
      </c>
      <c r="B42" s="63"/>
      <c r="C42" s="63"/>
      <c r="D42" s="44"/>
      <c r="E42" s="41"/>
      <c r="F42" s="41"/>
      <c r="G42" s="41"/>
      <c r="H42" s="41"/>
    </row>
    <row r="43" spans="1:9" x14ac:dyDescent="0.25">
      <c r="A43" s="41"/>
      <c r="B43" s="41"/>
      <c r="C43" s="41"/>
      <c r="D43" s="41"/>
      <c r="E43" s="41"/>
      <c r="F43" s="41"/>
      <c r="G43" s="41"/>
      <c r="H43" s="41"/>
    </row>
    <row r="44" spans="1:9" x14ac:dyDescent="0.25">
      <c r="A44" s="41"/>
      <c r="B44" s="41"/>
      <c r="C44" s="41"/>
      <c r="D44" s="41"/>
      <c r="E44" s="41"/>
      <c r="F44" s="41"/>
      <c r="G44" s="41"/>
      <c r="H44" s="41"/>
    </row>
    <row r="45" spans="1:9" x14ac:dyDescent="0.25">
      <c r="A45" s="41"/>
      <c r="B45" s="41"/>
      <c r="C45" s="41"/>
      <c r="D45" s="41"/>
      <c r="E45" s="41"/>
      <c r="F45" s="41"/>
      <c r="G45" s="41"/>
      <c r="H45" s="41"/>
    </row>
    <row r="46" spans="1:9" x14ac:dyDescent="0.25">
      <c r="A46" s="41"/>
      <c r="E46" s="41"/>
    </row>
  </sheetData>
  <mergeCells count="4">
    <mergeCell ref="A1:D1"/>
    <mergeCell ref="A3:D3"/>
    <mergeCell ref="A2:D2"/>
    <mergeCell ref="A42:C42"/>
  </mergeCells>
  <pageMargins left="0.7" right="0.7" top="0.78740157499999996" bottom="0.78740157499999996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L19" sqref="L19"/>
    </sheetView>
  </sheetViews>
  <sheetFormatPr defaultRowHeight="15" x14ac:dyDescent="0.25"/>
  <cols>
    <col min="1" max="1" width="14.42578125" customWidth="1"/>
    <col min="3" max="3" width="10" customWidth="1"/>
    <col min="4" max="4" width="79.42578125" customWidth="1"/>
    <col min="5" max="5" width="12.28515625" customWidth="1"/>
    <col min="6" max="6" width="16" customWidth="1"/>
    <col min="7" max="7" width="17.28515625" customWidth="1"/>
    <col min="8" max="8" width="18" customWidth="1"/>
  </cols>
  <sheetData>
    <row r="1" spans="1:8" ht="15.75" x14ac:dyDescent="0.25">
      <c r="A1" s="61" t="s">
        <v>74</v>
      </c>
      <c r="B1" s="61"/>
      <c r="C1" s="61"/>
      <c r="D1" s="61"/>
      <c r="E1" s="8"/>
      <c r="F1" s="8"/>
      <c r="G1" s="8"/>
      <c r="H1" s="8"/>
    </row>
    <row r="2" spans="1:8" ht="15.75" x14ac:dyDescent="0.25">
      <c r="A2" s="61" t="s">
        <v>58</v>
      </c>
      <c r="B2" s="61"/>
      <c r="C2" s="61"/>
      <c r="D2" s="61"/>
      <c r="E2" s="8"/>
      <c r="F2" s="8"/>
      <c r="G2" s="8"/>
      <c r="H2" s="8"/>
    </row>
    <row r="3" spans="1:8" ht="15.75" thickBot="1" x14ac:dyDescent="0.3">
      <c r="A3" s="62"/>
      <c r="B3" s="62"/>
      <c r="C3" s="62"/>
      <c r="D3" s="62"/>
      <c r="E3" s="8"/>
      <c r="F3" s="8"/>
      <c r="G3" s="8"/>
      <c r="H3" s="8"/>
    </row>
    <row r="4" spans="1:8" x14ac:dyDescent="0.25">
      <c r="A4" s="9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1">
        <v>8</v>
      </c>
    </row>
    <row r="5" spans="1:8" ht="30.75" thickBot="1" x14ac:dyDescent="0.3">
      <c r="A5" s="12" t="s">
        <v>0</v>
      </c>
      <c r="B5" s="47" t="s">
        <v>1</v>
      </c>
      <c r="C5" s="47" t="s">
        <v>7</v>
      </c>
      <c r="D5" s="13" t="s">
        <v>2</v>
      </c>
      <c r="E5" s="13" t="s">
        <v>3</v>
      </c>
      <c r="F5" s="13" t="s">
        <v>4</v>
      </c>
      <c r="G5" s="13" t="s">
        <v>79</v>
      </c>
      <c r="H5" s="14" t="s">
        <v>6</v>
      </c>
    </row>
    <row r="6" spans="1:8" x14ac:dyDescent="0.25">
      <c r="A6" s="15"/>
      <c r="B6" s="16" t="s">
        <v>11</v>
      </c>
      <c r="C6" s="17"/>
      <c r="D6" s="48" t="s">
        <v>8</v>
      </c>
      <c r="E6" s="17"/>
      <c r="F6" s="17"/>
      <c r="G6" s="26"/>
      <c r="H6" s="19"/>
    </row>
    <row r="7" spans="1:8" x14ac:dyDescent="0.25">
      <c r="A7" s="20">
        <v>1</v>
      </c>
      <c r="B7" s="3" t="s">
        <v>10</v>
      </c>
      <c r="C7" s="2"/>
      <c r="D7" s="4" t="s">
        <v>80</v>
      </c>
      <c r="E7" s="2" t="s">
        <v>34</v>
      </c>
      <c r="F7" s="5">
        <v>1</v>
      </c>
      <c r="G7" s="6">
        <v>0</v>
      </c>
      <c r="H7" s="21">
        <f>F7*G7</f>
        <v>0</v>
      </c>
    </row>
    <row r="8" spans="1:8" x14ac:dyDescent="0.25">
      <c r="A8" s="20"/>
      <c r="B8" s="3" t="s">
        <v>11</v>
      </c>
      <c r="C8" s="2"/>
      <c r="D8" s="4" t="s">
        <v>12</v>
      </c>
      <c r="E8" s="2"/>
      <c r="F8" s="5"/>
      <c r="G8" s="7"/>
      <c r="H8" s="22">
        <f>SUM(H7:H7)</f>
        <v>0</v>
      </c>
    </row>
    <row r="9" spans="1:8" x14ac:dyDescent="0.25">
      <c r="A9" s="20"/>
      <c r="B9" s="3"/>
      <c r="C9" s="2"/>
      <c r="D9" s="4"/>
      <c r="E9" s="2"/>
      <c r="F9" s="5"/>
      <c r="G9" s="7"/>
      <c r="H9" s="21"/>
    </row>
    <row r="10" spans="1:8" x14ac:dyDescent="0.25">
      <c r="A10" s="20"/>
      <c r="B10" s="3" t="s">
        <v>13</v>
      </c>
      <c r="C10" s="2"/>
      <c r="D10" s="4" t="s">
        <v>14</v>
      </c>
      <c r="E10" s="2"/>
      <c r="F10" s="5"/>
      <c r="G10" s="7"/>
      <c r="H10" s="21"/>
    </row>
    <row r="11" spans="1:8" x14ac:dyDescent="0.25">
      <c r="A11" s="20">
        <v>2</v>
      </c>
      <c r="B11" s="3" t="s">
        <v>15</v>
      </c>
      <c r="C11" s="2"/>
      <c r="D11" s="4" t="s">
        <v>16</v>
      </c>
      <c r="E11" s="2" t="s">
        <v>33</v>
      </c>
      <c r="F11" s="5">
        <v>61.75</v>
      </c>
      <c r="G11" s="6">
        <v>0</v>
      </c>
      <c r="H11" s="21">
        <f t="shared" ref="H11" si="0">F11*G11</f>
        <v>0</v>
      </c>
    </row>
    <row r="12" spans="1:8" x14ac:dyDescent="0.25">
      <c r="A12" s="20"/>
      <c r="B12" s="3" t="s">
        <v>13</v>
      </c>
      <c r="C12" s="2"/>
      <c r="D12" s="4" t="s">
        <v>14</v>
      </c>
      <c r="E12" s="2"/>
      <c r="F12" s="5"/>
      <c r="G12" s="7"/>
      <c r="H12" s="22">
        <f>SUM(H11:H11)</f>
        <v>0</v>
      </c>
    </row>
    <row r="13" spans="1:8" x14ac:dyDescent="0.25">
      <c r="A13" s="20"/>
      <c r="B13" s="3"/>
      <c r="C13" s="2"/>
      <c r="D13" s="4"/>
      <c r="E13" s="2"/>
      <c r="F13" s="5"/>
      <c r="G13" s="7"/>
      <c r="H13" s="21"/>
    </row>
    <row r="14" spans="1:8" x14ac:dyDescent="0.25">
      <c r="A14" s="20"/>
      <c r="B14" s="3" t="s">
        <v>26</v>
      </c>
      <c r="C14" s="2"/>
      <c r="D14" s="4" t="s">
        <v>27</v>
      </c>
      <c r="E14" s="2"/>
      <c r="F14" s="5"/>
      <c r="G14" s="7"/>
      <c r="H14" s="21"/>
    </row>
    <row r="15" spans="1:8" x14ac:dyDescent="0.25">
      <c r="A15" s="20">
        <v>3</v>
      </c>
      <c r="B15" s="3" t="s">
        <v>30</v>
      </c>
      <c r="C15" s="2"/>
      <c r="D15" s="4" t="s">
        <v>87</v>
      </c>
      <c r="E15" s="2" t="s">
        <v>36</v>
      </c>
      <c r="F15" s="5">
        <v>1235</v>
      </c>
      <c r="G15" s="6">
        <v>0</v>
      </c>
      <c r="H15" s="21">
        <f t="shared" ref="H15:H16" si="1">F15*G15</f>
        <v>0</v>
      </c>
    </row>
    <row r="16" spans="1:8" x14ac:dyDescent="0.25">
      <c r="A16" s="20">
        <v>4</v>
      </c>
      <c r="B16" s="3" t="s">
        <v>37</v>
      </c>
      <c r="C16" s="2"/>
      <c r="D16" s="4" t="s">
        <v>88</v>
      </c>
      <c r="E16" s="2" t="s">
        <v>36</v>
      </c>
      <c r="F16" s="5">
        <v>1235</v>
      </c>
      <c r="G16" s="6">
        <v>0</v>
      </c>
      <c r="H16" s="21">
        <f t="shared" si="1"/>
        <v>0</v>
      </c>
    </row>
    <row r="17" spans="1:8" x14ac:dyDescent="0.25">
      <c r="A17" s="20"/>
      <c r="B17" s="3" t="s">
        <v>26</v>
      </c>
      <c r="C17" s="2"/>
      <c r="D17" s="4" t="s">
        <v>27</v>
      </c>
      <c r="E17" s="2"/>
      <c r="F17" s="5"/>
      <c r="G17" s="7"/>
      <c r="H17" s="22">
        <f>SUM(H15:H16)</f>
        <v>0</v>
      </c>
    </row>
    <row r="18" spans="1:8" x14ac:dyDescent="0.25">
      <c r="A18" s="20"/>
      <c r="B18" s="3"/>
      <c r="C18" s="2"/>
      <c r="D18" s="4"/>
      <c r="E18" s="2"/>
      <c r="F18" s="5"/>
      <c r="G18" s="7"/>
      <c r="H18" s="21"/>
    </row>
    <row r="19" spans="1:8" x14ac:dyDescent="0.25">
      <c r="A19" s="20"/>
      <c r="B19" s="3" t="s">
        <v>47</v>
      </c>
      <c r="C19" s="2"/>
      <c r="D19" s="4" t="s">
        <v>51</v>
      </c>
      <c r="E19" s="2" t="s">
        <v>53</v>
      </c>
      <c r="F19" s="5"/>
      <c r="G19" s="7"/>
      <c r="H19" s="21"/>
    </row>
    <row r="20" spans="1:8" x14ac:dyDescent="0.25">
      <c r="A20" s="20">
        <v>5</v>
      </c>
      <c r="B20" s="3" t="s">
        <v>48</v>
      </c>
      <c r="C20" s="2"/>
      <c r="D20" s="4" t="s">
        <v>89</v>
      </c>
      <c r="E20" s="2" t="s">
        <v>36</v>
      </c>
      <c r="F20" s="5">
        <v>73.75</v>
      </c>
      <c r="G20" s="6">
        <v>0</v>
      </c>
      <c r="H20" s="21">
        <f>F20*G20</f>
        <v>0</v>
      </c>
    </row>
    <row r="21" spans="1:8" x14ac:dyDescent="0.25">
      <c r="A21" s="20">
        <v>6</v>
      </c>
      <c r="B21" s="3" t="s">
        <v>49</v>
      </c>
      <c r="C21" s="2"/>
      <c r="D21" s="4" t="s">
        <v>90</v>
      </c>
      <c r="E21" s="2" t="s">
        <v>36</v>
      </c>
      <c r="F21" s="5">
        <v>73.75</v>
      </c>
      <c r="G21" s="6">
        <v>0</v>
      </c>
      <c r="H21" s="21">
        <f>F21*G21</f>
        <v>0</v>
      </c>
    </row>
    <row r="22" spans="1:8" x14ac:dyDescent="0.25">
      <c r="A22" s="20"/>
      <c r="B22" s="2">
        <v>9</v>
      </c>
      <c r="C22" s="2"/>
      <c r="D22" s="4" t="s">
        <v>51</v>
      </c>
      <c r="E22" s="2"/>
      <c r="F22" s="5"/>
      <c r="G22" s="7"/>
      <c r="H22" s="22">
        <f>SUM(H20:H21)</f>
        <v>0</v>
      </c>
    </row>
    <row r="23" spans="1:8" ht="15.75" thickBot="1" x14ac:dyDescent="0.3">
      <c r="A23" s="32"/>
      <c r="B23" s="33"/>
      <c r="C23" s="33"/>
      <c r="D23" s="33"/>
      <c r="E23" s="33"/>
      <c r="F23" s="34"/>
      <c r="G23" s="35"/>
      <c r="H23" s="36"/>
    </row>
    <row r="24" spans="1:8" ht="15.75" thickBot="1" x14ac:dyDescent="0.3">
      <c r="A24" s="37"/>
      <c r="B24" s="38"/>
      <c r="C24" s="38"/>
      <c r="D24" s="43" t="s">
        <v>54</v>
      </c>
      <c r="E24" s="38"/>
      <c r="F24" s="39"/>
      <c r="G24" s="39"/>
      <c r="H24" s="40">
        <f>H8+H12+H17+H22</f>
        <v>0</v>
      </c>
    </row>
    <row r="26" spans="1:8" x14ac:dyDescent="0.25">
      <c r="A26" s="64" t="s">
        <v>76</v>
      </c>
      <c r="B26" s="64"/>
      <c r="C26" s="64"/>
    </row>
  </sheetData>
  <mergeCells count="4">
    <mergeCell ref="A1:D1"/>
    <mergeCell ref="A2:D2"/>
    <mergeCell ref="A3:D3"/>
    <mergeCell ref="A26:C26"/>
  </mergeCells>
  <pageMargins left="0.7" right="0.7" top="0.78740157499999996" bottom="0.78740157499999996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workbookViewId="0">
      <selection activeCell="O15" sqref="O15"/>
    </sheetView>
  </sheetViews>
  <sheetFormatPr defaultRowHeight="15" x14ac:dyDescent="0.25"/>
  <cols>
    <col min="1" max="1" width="15.85546875" customWidth="1"/>
    <col min="2" max="3" width="12.28515625" customWidth="1"/>
    <col min="4" max="4" width="63.28515625" customWidth="1"/>
    <col min="5" max="5" width="11.28515625" customWidth="1"/>
    <col min="6" max="6" width="15.85546875" customWidth="1"/>
    <col min="7" max="7" width="16.140625" customWidth="1"/>
    <col min="8" max="8" width="20.7109375" customWidth="1"/>
  </cols>
  <sheetData>
    <row r="1" spans="1:8" ht="15.75" x14ac:dyDescent="0.25">
      <c r="A1" s="61" t="s">
        <v>74</v>
      </c>
      <c r="B1" s="61"/>
      <c r="C1" s="61"/>
      <c r="D1" s="61"/>
      <c r="E1" s="8"/>
      <c r="F1" s="8"/>
      <c r="G1" s="8"/>
      <c r="H1" s="8"/>
    </row>
    <row r="2" spans="1:8" ht="15.75" x14ac:dyDescent="0.25">
      <c r="A2" s="61" t="s">
        <v>56</v>
      </c>
      <c r="B2" s="61"/>
      <c r="C2" s="61"/>
      <c r="D2" s="61"/>
      <c r="E2" s="8"/>
      <c r="F2" s="8"/>
      <c r="G2" s="8"/>
      <c r="H2" s="8"/>
    </row>
    <row r="3" spans="1:8" ht="15.75" thickBot="1" x14ac:dyDescent="0.3">
      <c r="A3" s="62"/>
      <c r="B3" s="62"/>
      <c r="C3" s="62"/>
      <c r="D3" s="62"/>
      <c r="E3" s="8"/>
      <c r="F3" s="8"/>
      <c r="G3" s="8"/>
      <c r="H3" s="8"/>
    </row>
    <row r="4" spans="1:8" x14ac:dyDescent="0.25">
      <c r="A4" s="9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1">
        <v>8</v>
      </c>
    </row>
    <row r="5" spans="1:8" ht="30.75" thickBot="1" x14ac:dyDescent="0.3">
      <c r="A5" s="12" t="s">
        <v>0</v>
      </c>
      <c r="B5" s="47" t="s">
        <v>1</v>
      </c>
      <c r="C5" s="47" t="s">
        <v>7</v>
      </c>
      <c r="D5" s="13" t="s">
        <v>2</v>
      </c>
      <c r="E5" s="13" t="s">
        <v>3</v>
      </c>
      <c r="F5" s="13" t="s">
        <v>4</v>
      </c>
      <c r="G5" s="13" t="s">
        <v>79</v>
      </c>
      <c r="H5" s="14" t="s">
        <v>6</v>
      </c>
    </row>
    <row r="6" spans="1:8" x14ac:dyDescent="0.25">
      <c r="A6" s="15"/>
      <c r="B6" s="16" t="s">
        <v>11</v>
      </c>
      <c r="C6" s="17"/>
      <c r="D6" s="18" t="s">
        <v>8</v>
      </c>
      <c r="E6" s="17"/>
      <c r="F6" s="17"/>
      <c r="G6" s="26"/>
      <c r="H6" s="19"/>
    </row>
    <row r="7" spans="1:8" x14ac:dyDescent="0.25">
      <c r="A7" s="20">
        <v>1</v>
      </c>
      <c r="B7" s="3" t="s">
        <v>10</v>
      </c>
      <c r="C7" s="2"/>
      <c r="D7" s="4" t="s">
        <v>80</v>
      </c>
      <c r="E7" s="2" t="s">
        <v>34</v>
      </c>
      <c r="F7" s="5">
        <v>1</v>
      </c>
      <c r="G7" s="6">
        <v>0</v>
      </c>
      <c r="H7" s="21">
        <f>F7*G7</f>
        <v>0</v>
      </c>
    </row>
    <row r="8" spans="1:8" x14ac:dyDescent="0.25">
      <c r="A8" s="20"/>
      <c r="B8" s="3" t="s">
        <v>11</v>
      </c>
      <c r="C8" s="2"/>
      <c r="D8" s="4" t="s">
        <v>12</v>
      </c>
      <c r="E8" s="2"/>
      <c r="F8" s="5"/>
      <c r="G8" s="7"/>
      <c r="H8" s="22">
        <f>SUM(H7:H7)</f>
        <v>0</v>
      </c>
    </row>
    <row r="9" spans="1:8" x14ac:dyDescent="0.25">
      <c r="A9" s="20"/>
      <c r="B9" s="3"/>
      <c r="C9" s="2"/>
      <c r="D9" s="4"/>
      <c r="E9" s="2"/>
      <c r="F9" s="5"/>
      <c r="G9" s="7"/>
      <c r="H9" s="21"/>
    </row>
    <row r="10" spans="1:8" x14ac:dyDescent="0.25">
      <c r="A10" s="20"/>
      <c r="B10" s="3" t="s">
        <v>26</v>
      </c>
      <c r="C10" s="2"/>
      <c r="D10" s="4" t="s">
        <v>27</v>
      </c>
      <c r="E10" s="2"/>
      <c r="F10" s="5"/>
      <c r="G10" s="7"/>
      <c r="H10" s="21"/>
    </row>
    <row r="11" spans="1:8" x14ac:dyDescent="0.25">
      <c r="A11" s="20">
        <v>2</v>
      </c>
      <c r="B11" s="3" t="s">
        <v>28</v>
      </c>
      <c r="C11" s="2"/>
      <c r="D11" s="4" t="s">
        <v>31</v>
      </c>
      <c r="E11" s="2" t="s">
        <v>36</v>
      </c>
      <c r="F11" s="5">
        <v>25000</v>
      </c>
      <c r="G11" s="6">
        <v>0</v>
      </c>
      <c r="H11" s="21">
        <f t="shared" ref="H11:H13" si="0">F11*G11</f>
        <v>0</v>
      </c>
    </row>
    <row r="12" spans="1:8" x14ac:dyDescent="0.25">
      <c r="A12" s="20">
        <v>3</v>
      </c>
      <c r="B12" s="3" t="s">
        <v>78</v>
      </c>
      <c r="C12" s="2"/>
      <c r="D12" s="4" t="s">
        <v>91</v>
      </c>
      <c r="E12" s="2" t="s">
        <v>36</v>
      </c>
      <c r="F12" s="5">
        <v>25000</v>
      </c>
      <c r="G12" s="6">
        <v>0</v>
      </c>
      <c r="H12" s="21">
        <f t="shared" si="0"/>
        <v>0</v>
      </c>
    </row>
    <row r="13" spans="1:8" x14ac:dyDescent="0.25">
      <c r="A13" s="20">
        <v>4</v>
      </c>
      <c r="B13" s="3" t="s">
        <v>77</v>
      </c>
      <c r="C13" s="2"/>
      <c r="D13" s="4" t="s">
        <v>57</v>
      </c>
      <c r="E13" s="2" t="s">
        <v>36</v>
      </c>
      <c r="F13" s="5">
        <v>25000</v>
      </c>
      <c r="G13" s="6">
        <v>0</v>
      </c>
      <c r="H13" s="21">
        <f t="shared" si="0"/>
        <v>0</v>
      </c>
    </row>
    <row r="14" spans="1:8" x14ac:dyDescent="0.25">
      <c r="A14" s="20"/>
      <c r="B14" s="3" t="s">
        <v>26</v>
      </c>
      <c r="C14" s="2"/>
      <c r="D14" s="4" t="s">
        <v>27</v>
      </c>
      <c r="E14" s="2"/>
      <c r="F14" s="5"/>
      <c r="G14" s="7"/>
      <c r="H14" s="22">
        <f>SUM(H11:H13)</f>
        <v>0</v>
      </c>
    </row>
    <row r="15" spans="1:8" x14ac:dyDescent="0.25">
      <c r="A15" s="20"/>
      <c r="B15" s="3"/>
      <c r="C15" s="2"/>
      <c r="D15" s="4"/>
      <c r="E15" s="2"/>
      <c r="F15" s="5"/>
      <c r="G15" s="7"/>
      <c r="H15" s="21"/>
    </row>
    <row r="16" spans="1:8" ht="15.75" thickBot="1" x14ac:dyDescent="0.3">
      <c r="A16" s="32"/>
      <c r="B16" s="33"/>
      <c r="C16" s="33"/>
      <c r="D16" s="33"/>
      <c r="E16" s="33"/>
      <c r="F16" s="34"/>
      <c r="G16" s="35"/>
      <c r="H16" s="36"/>
    </row>
    <row r="17" spans="1:8" ht="15.75" thickBot="1" x14ac:dyDescent="0.3">
      <c r="A17" s="37"/>
      <c r="B17" s="38"/>
      <c r="C17" s="38"/>
      <c r="D17" s="43" t="s">
        <v>54</v>
      </c>
      <c r="E17" s="38"/>
      <c r="F17" s="39"/>
      <c r="G17" s="39"/>
      <c r="H17" s="40">
        <f>SUM(H8+H14)</f>
        <v>0</v>
      </c>
    </row>
    <row r="18" spans="1:8" x14ac:dyDescent="0.25">
      <c r="H18" s="25"/>
    </row>
    <row r="19" spans="1:8" x14ac:dyDescent="0.25">
      <c r="A19" s="64" t="s">
        <v>76</v>
      </c>
      <c r="B19" s="64"/>
      <c r="C19" s="64"/>
    </row>
  </sheetData>
  <mergeCells count="4">
    <mergeCell ref="A1:D1"/>
    <mergeCell ref="A2:D2"/>
    <mergeCell ref="A3:D3"/>
    <mergeCell ref="A19:C19"/>
  </mergeCells>
  <pageMargins left="0.7" right="0.7" top="0.78740157499999996" bottom="0.78740157499999996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Soupis prací</vt:lpstr>
      <vt:lpstr>SO101</vt:lpstr>
      <vt:lpstr>SO102</vt:lpstr>
      <vt:lpstr>SO103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Karel Motal</cp:lastModifiedBy>
  <cp:lastPrinted>2022-03-21T09:52:47Z</cp:lastPrinted>
  <dcterms:created xsi:type="dcterms:W3CDTF">2022-03-07T15:37:28Z</dcterms:created>
  <dcterms:modified xsi:type="dcterms:W3CDTF">2022-03-21T13:30:01Z</dcterms:modified>
</cp:coreProperties>
</file>