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LEPÝ ROZPOČET " sheetId="1" r:id="rId1"/>
    <sheet name="R.položka rozpočetu propustek" sheetId="2" r:id="rId2"/>
  </sheets>
  <definedNames>
    <definedName name="_xlnm.Print_Area" localSheetId="0">'SLEPÝ ROZPOČET '!$A$4:$F$31</definedName>
  </definedNames>
  <calcPr fullCalcOnLoad="1"/>
</workbook>
</file>

<file path=xl/sharedStrings.xml><?xml version="1.0" encoding="utf-8"?>
<sst xmlns="http://schemas.openxmlformats.org/spreadsheetml/2006/main" count="131" uniqueCount="96">
  <si>
    <t>MJ</t>
  </si>
  <si>
    <t>m2</t>
  </si>
  <si>
    <t>t</t>
  </si>
  <si>
    <t xml:space="preserve"> </t>
  </si>
  <si>
    <t>DPH 21%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</si>
  <si>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</si>
  <si>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</si>
  <si>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</si>
  <si>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</si>
  <si>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</si>
  <si>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</si>
  <si>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</si>
  <si>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</si>
  <si>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 xml:space="preserve">Zpracoval:   </t>
  </si>
  <si>
    <t xml:space="preserve">Datum:   </t>
  </si>
  <si>
    <t>poznámky</t>
  </si>
  <si>
    <t>hmotnost              t</t>
  </si>
  <si>
    <t>hmotnost  celkem</t>
  </si>
  <si>
    <t>Zpracoval:   Tomáš Gajdoš</t>
  </si>
  <si>
    <t xml:space="preserve">rozpočet: </t>
  </si>
  <si>
    <t xml:space="preserve">Zhotovitel: </t>
  </si>
  <si>
    <t>m3</t>
  </si>
  <si>
    <t>Stavba:</t>
  </si>
  <si>
    <t>Místo:</t>
  </si>
  <si>
    <t>Zadavatel:</t>
  </si>
  <si>
    <t>Krajská správa a údržba silnic Středočeského kraje, příspěvková organizace</t>
  </si>
  <si>
    <t>Uchazeč:</t>
  </si>
  <si>
    <t>PČ</t>
  </si>
  <si>
    <t>Typ</t>
  </si>
  <si>
    <t>Kód</t>
  </si>
  <si>
    <t>Popis</t>
  </si>
  <si>
    <t>Množství</t>
  </si>
  <si>
    <t>J.cena [CZK]</t>
  </si>
  <si>
    <t>Cena celkem [CZK]</t>
  </si>
  <si>
    <t>CELKOVÁ CENA V KČ BEZ DPH - Oprava propustku na silnici II/337 - Pucheř</t>
  </si>
  <si>
    <t>K</t>
  </si>
  <si>
    <t>122938</t>
  </si>
  <si>
    <t>272315</t>
  </si>
  <si>
    <t>kus</t>
  </si>
  <si>
    <t>11130</t>
  </si>
  <si>
    <t>18224</t>
  </si>
  <si>
    <t>935832</t>
  </si>
  <si>
    <t>46591</t>
  </si>
  <si>
    <r>
      <t xml:space="preserve">Poznámka: </t>
    </r>
    <r>
      <rPr>
        <sz val="8"/>
        <rFont val="Trebuchet MS"/>
        <family val="2"/>
      </rPr>
      <t>U tohoto propustku neteče žádná voda - není třeba řešit přetrubnění při stavebních opravách - NENÍ SOUČÁSTÍ CN!!</t>
    </r>
  </si>
  <si>
    <t>R.pložka</t>
  </si>
  <si>
    <t>ks</t>
  </si>
  <si>
    <t xml:space="preserve"> ROZPOČET              </t>
  </si>
  <si>
    <r>
      <t xml:space="preserve">Poznámka: </t>
    </r>
    <r>
      <rPr>
        <sz val="8"/>
        <rFont val="Trebuchet MS"/>
        <family val="2"/>
      </rPr>
      <t xml:space="preserve"> Nutné  vytyčení podzemních inženýrských sítí </t>
    </r>
  </si>
  <si>
    <t>ODKOPÁVKY A PROKOPÁVKY OBECNÉ TŘ. III, ODVOZ DO 20KM
 ODKOP ČEL PROPUSTKŮ (LEVÁ + PRAVÁ STRANA)
 ODKOP ZÁKLADŮ PROPUSTKU (LEVÁ + PRAVÁ STRANA)</t>
  </si>
  <si>
    <t xml:space="preserve">ZÁKLADY Z PROSTÉHO BETONU DO C30/37
 ZÁKLADY PROPUSTKU (LEVÁ + PRAVÁ STRANA) </t>
  </si>
  <si>
    <t>SEJMUTÍ DRNU
 SKLUZY + KORYTO (LEVÁ + PRAVÁ STRANA)</t>
  </si>
  <si>
    <t>ROZPROSTŘENÍ ORNICE VE SVAHU V TL DO 0,25M                                                                                                                         -  SKLUZY SVAHOVÁNÍ (LEVÁ + PRAVÁ STRANA)</t>
  </si>
  <si>
    <t>ŽLABY A RIGOLY DLÁŽDĚNÉ Z LOMOVÉHO KAMENE TL DO 250MMM DO BETONU TL 100MM
 KORYTO - KÁMEN (LEVÁ + PRAVÁ STRANA)</t>
  </si>
  <si>
    <t>DLAŽBY Z KAMENICKÝCH VÝROBKŮ
 SKLUZY SVAHOVÁNÍ (LEVÁ + PRAVÁ STRANA)</t>
  </si>
  <si>
    <t>Číslo položky    OTSKP</t>
  </si>
  <si>
    <t>POMOC PRÁCE ZŘÍZ NEBO ZAJIŠŤ OCHRANU INŽEN. SÍTÍ A GEO.ZAMĚŘENÍ</t>
  </si>
  <si>
    <t>ŘEZÁNÍ ASFALTOVÉHO KRYTU VOZOVEK TL DO 50MM</t>
  </si>
  <si>
    <t>m</t>
  </si>
  <si>
    <t>ODSTRANĚNÍ KRYTU ZPEVNĚNÝCH PLOCH S ASF. POJIVEM, ODVOZ DO 20KM</t>
  </si>
  <si>
    <t>ODKOPÁVKY A PROKOPÁVKY OBECNÉ TŘ. I, ODVOZ DO 20KM</t>
  </si>
  <si>
    <t>POPLATKY ZA LIKVIDACI ODPADŮ NEKONTAMINOVANÝCH - 17 03 02 VYBOURANÝ ASFALTOVÝ BETON BEZ DEHTU</t>
  </si>
  <si>
    <t>POPLATKY ZA LIKVIDACI ODPADŮ NEKONTAMINOVANÝCH - 17 05 04 VYTĚŽENÉ ZEMINY A HORNINY - I. TŘÍDA TĚŽITELNOSTI</t>
  </si>
  <si>
    <t>OPRAVA PROPUSTKU</t>
  </si>
  <si>
    <t>OTSKP 02730</t>
  </si>
  <si>
    <t>OTSKP 919111</t>
  </si>
  <si>
    <t>OTSKP 113138</t>
  </si>
  <si>
    <t>OTSKP 122738</t>
  </si>
  <si>
    <t>OTSKP 15130</t>
  </si>
  <si>
    <t>OTSKP 12932</t>
  </si>
  <si>
    <t>OTSKP 15111</t>
  </si>
  <si>
    <t>ČIŠTĚNÍ VOZOVEK OD NÁNOSU</t>
  </si>
  <si>
    <t>INFILTRAČNÍ POSTŘIK ASFALTOVÝ DO 1,0KG/M2</t>
  </si>
  <si>
    <t>ASFALTOVÝ BETON PRO OBRUSNÉ VRSTVY ACO 11+, 11S TL. 50MM</t>
  </si>
  <si>
    <t>VÝPLŇ SPAR ASFALTEM</t>
  </si>
  <si>
    <t>OTSKP 58910</t>
  </si>
  <si>
    <t>OTSKP 574A44</t>
  </si>
  <si>
    <t>OTSKP 572121</t>
  </si>
  <si>
    <t>OTSKP 12911</t>
  </si>
  <si>
    <t xml:space="preserve">ČIŠTĚNÍ PŘÍKOPŮ OD NÁNOSU DO 0,5M3/M </t>
  </si>
  <si>
    <t>ZPEVNĚNÍ KRAJNIC Z RECYKLOVANÉHO MATERIÁLU TL DO 150MM</t>
  </si>
  <si>
    <t>OTSKP 56963</t>
  </si>
  <si>
    <t>VODOROVNÉ DOPRAVNÍ ZNAČENÍ BARVOU HLADKÉ - DODÁVKA A POKLÁDKA</t>
  </si>
  <si>
    <t>OTSKP 915111</t>
  </si>
  <si>
    <t>ASFALTOVÝ BETON PRO LOŽNÍ VRSTVY ACL 16+, 16S</t>
  </si>
  <si>
    <t>OTSKP 574C06</t>
  </si>
  <si>
    <t>KSÚS SK - Oprava propustku na silnici III/3224 Vinařice</t>
  </si>
  <si>
    <t>datum: 6.3.2024</t>
  </si>
  <si>
    <t>Silnice III/3224 -  km 1,776</t>
  </si>
  <si>
    <t>Objekt:    sil.  III/3224 od km 0,400 do km 1,776</t>
  </si>
  <si>
    <r>
      <rPr>
        <b/>
        <u val="single"/>
        <sz val="8"/>
        <rFont val="Trebuchet MS"/>
        <family val="2"/>
      </rPr>
      <t>Poznámka:</t>
    </r>
    <r>
      <rPr>
        <u val="single"/>
        <sz val="8"/>
        <rFont val="Trebuchet MS"/>
        <family val="2"/>
      </rPr>
      <t xml:space="preserve"> </t>
    </r>
    <r>
      <rPr>
        <sz val="8"/>
        <rFont val="Trebuchet MS"/>
        <family val="2"/>
      </rPr>
      <t>Jedná se o opravu propustku na silnici III/3224 Vinařice. Objednatelem je krajská správa a údržba silnic středočeského kraje!!</t>
    </r>
  </si>
  <si>
    <t>ČELA KAMENNÁ PROPUSTU Z TRUB DN DO 500MM
 ČELA PROPUSTKU (LEVÁ + PRAVÁ STRANA)</t>
  </si>
  <si>
    <t>9185C2</t>
  </si>
  <si>
    <t>ČIŠTĚNÍ POTRUBÍ DN DO 500MM</t>
  </si>
  <si>
    <t>129957</t>
  </si>
  <si>
    <r>
      <rPr>
        <b/>
        <u val="single"/>
        <sz val="8"/>
        <rFont val="Trebuchet MS"/>
        <family val="2"/>
      </rPr>
      <t>Poznámka:</t>
    </r>
    <r>
      <rPr>
        <u val="single"/>
        <sz val="8"/>
        <rFont val="Trebuchet MS"/>
        <family val="2"/>
      </rPr>
      <t xml:space="preserve"> </t>
    </r>
    <r>
      <rPr>
        <sz val="8"/>
        <rFont val="Trebuchet MS"/>
        <family val="2"/>
      </rPr>
      <t>Kilometráž propustku: 1,776.</t>
    </r>
  </si>
  <si>
    <t>Stavba: Škody po zimě 2024 -  Vinařice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</si>
</sst>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.0"/>
    <numFmt numFmtId="178" formatCode="0.000"/>
    <numFmt numFmtId="179" formatCode="0.0000"/>
    <numFmt numFmtId="180" formatCode="[$-405]dddd\ d\.\ mmmm\ yyyy"/>
    <numFmt numFmtId="181" formatCode="dd\.mm\.yyyy"/>
    <numFmt numFmtId="182" formatCode="000\ 00"/>
  </numFmts>
  <fonts count="6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sz val="7"/>
      <name val="Trebuchet MS"/>
      <family val="2"/>
    </font>
    <font>
      <i/>
      <sz val="8"/>
      <name val="Trebuchet MS"/>
      <family val="2"/>
    </font>
    <font>
      <u val="single"/>
      <sz val="8"/>
      <name val="Trebuchet MS"/>
      <family val="2"/>
    </font>
    <font>
      <b/>
      <u val="single"/>
      <sz val="8"/>
      <name val="Trebuchet MS"/>
      <family val="2"/>
    </font>
    <font>
      <b/>
      <sz val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Trebuchet MS"/>
      <family val="2"/>
    </font>
    <font>
      <sz val="12"/>
      <color indexed="55"/>
      <name val="Trebuchet MS"/>
      <family val="2"/>
    </font>
    <font>
      <sz val="12"/>
      <color indexed="62"/>
      <name val="Trebuchet MS"/>
      <family val="2"/>
    </font>
    <font>
      <b/>
      <sz val="10"/>
      <color indexed="62"/>
      <name val="Trebuchet MS"/>
      <family val="2"/>
    </font>
    <font>
      <sz val="6"/>
      <color indexed="30"/>
      <name val="Trebuchet MS"/>
      <family val="2"/>
    </font>
    <font>
      <b/>
      <i/>
      <sz val="6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 tint="-0.4999699890613556"/>
      <name val="Trebuchet MS"/>
      <family val="2"/>
    </font>
    <font>
      <sz val="12"/>
      <color theme="0" tint="-0.3499799966812134"/>
      <name val="Trebuchet MS"/>
      <family val="2"/>
    </font>
    <font>
      <sz val="12"/>
      <color theme="4" tint="-0.24997000396251678"/>
      <name val="Trebuchet MS"/>
      <family val="2"/>
    </font>
    <font>
      <b/>
      <sz val="10"/>
      <color theme="4" tint="-0.24997000396251678"/>
      <name val="Trebuchet MS"/>
      <family val="2"/>
    </font>
    <font>
      <sz val="6"/>
      <color rgb="FF0070C0"/>
      <name val="Trebuchet MS"/>
      <family val="2"/>
    </font>
    <font>
      <b/>
      <i/>
      <sz val="6"/>
      <color rgb="FF0070C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>
      <alignment/>
      <protection/>
    </xf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2" fillId="0" borderId="16" xfId="0" applyFont="1" applyBorder="1" applyAlignment="1" applyProtection="1">
      <alignment horizontal="center" vertical="top"/>
      <protection/>
    </xf>
    <xf numFmtId="2" fontId="12" fillId="0" borderId="12" xfId="0" applyNumberFormat="1" applyFont="1" applyBorder="1" applyAlignment="1" applyProtection="1">
      <alignment horizontal="center" vertical="top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4" fontId="9" fillId="0" borderId="17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0" fontId="10" fillId="33" borderId="19" xfId="0" applyFont="1" applyFill="1" applyBorder="1" applyAlignment="1" applyProtection="1">
      <alignment vertical="top" wrapText="1"/>
      <protection/>
    </xf>
    <xf numFmtId="0" fontId="10" fillId="0" borderId="20" xfId="0" applyFont="1" applyFill="1" applyBorder="1" applyAlignment="1" applyProtection="1">
      <alignment vertical="top"/>
      <protection/>
    </xf>
    <xf numFmtId="4" fontId="9" fillId="0" borderId="17" xfId="0" applyNumberFormat="1" applyFont="1" applyFill="1" applyBorder="1" applyAlignment="1" applyProtection="1">
      <alignment horizontal="right" vertical="top"/>
      <protection/>
    </xf>
    <xf numFmtId="4" fontId="10" fillId="0" borderId="18" xfId="0" applyNumberFormat="1" applyFont="1" applyFill="1" applyBorder="1" applyAlignment="1" applyProtection="1">
      <alignment vertical="top"/>
      <protection/>
    </xf>
    <xf numFmtId="0" fontId="10" fillId="0" borderId="21" xfId="0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vertical="top"/>
      <protection/>
    </xf>
    <xf numFmtId="178" fontId="9" fillId="0" borderId="17" xfId="0" applyNumberFormat="1" applyFont="1" applyFill="1" applyBorder="1" applyAlignment="1" applyProtection="1">
      <alignment vertical="top"/>
      <protection/>
    </xf>
    <xf numFmtId="178" fontId="9" fillId="0" borderId="12" xfId="0" applyNumberFormat="1" applyFont="1" applyFill="1" applyBorder="1" applyAlignment="1" applyProtection="1">
      <alignment vertical="top"/>
      <protection/>
    </xf>
    <xf numFmtId="0" fontId="10" fillId="0" borderId="21" xfId="0" applyFont="1" applyFill="1" applyBorder="1" applyAlignment="1" applyProtection="1">
      <alignment horizontal="left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178" fontId="9" fillId="0" borderId="23" xfId="0" applyNumberFormat="1" applyFont="1" applyFill="1" applyBorder="1" applyAlignment="1" applyProtection="1">
      <alignment vertical="top"/>
      <protection/>
    </xf>
    <xf numFmtId="4" fontId="9" fillId="0" borderId="23" xfId="0" applyNumberFormat="1" applyFont="1" applyFill="1" applyBorder="1" applyAlignment="1" applyProtection="1">
      <alignment vertical="top"/>
      <protection/>
    </xf>
    <xf numFmtId="4" fontId="9" fillId="0" borderId="24" xfId="0" applyNumberFormat="1" applyFont="1" applyFill="1" applyBorder="1" applyAlignment="1" applyProtection="1">
      <alignment vertical="top"/>
      <protection/>
    </xf>
    <xf numFmtId="0" fontId="10" fillId="0" borderId="25" xfId="0" applyFont="1" applyBorder="1" applyAlignment="1">
      <alignment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63" fillId="0" borderId="0" xfId="0" applyFont="1" applyFill="1" applyAlignment="1" applyProtection="1">
      <alignment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181" fontId="16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6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44" fontId="66" fillId="0" borderId="0" xfId="0" applyNumberFormat="1" applyFont="1" applyFill="1" applyAlignment="1" applyProtection="1">
      <alignment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171" fontId="18" fillId="0" borderId="12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vertical="center"/>
      <protection locked="0"/>
    </xf>
    <xf numFmtId="4" fontId="18" fillId="0" borderId="12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67" fillId="0" borderId="0" xfId="0" applyFont="1" applyFill="1" applyAlignment="1" applyProtection="1">
      <alignment horizontal="left" vertical="center"/>
      <protection/>
    </xf>
    <xf numFmtId="0" fontId="68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Alignment="1" applyProtection="1">
      <alignment horizontal="left" vertical="top" wrapText="1"/>
      <protection/>
    </xf>
    <xf numFmtId="182" fontId="10" fillId="0" borderId="12" xfId="0" applyNumberFormat="1" applyFont="1" applyFill="1" applyBorder="1" applyAlignment="1" applyProtection="1">
      <alignment vertical="top"/>
      <protection/>
    </xf>
    <xf numFmtId="182" fontId="10" fillId="0" borderId="20" xfId="0" applyNumberFormat="1" applyFont="1" applyFill="1" applyBorder="1" applyAlignment="1" applyProtection="1">
      <alignment horizontal="left" vertical="center"/>
      <protection/>
    </xf>
    <xf numFmtId="182" fontId="10" fillId="0" borderId="21" xfId="0" applyNumberFormat="1" applyFont="1" applyFill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" vertical="center"/>
      <protection/>
    </xf>
    <xf numFmtId="178" fontId="9" fillId="0" borderId="23" xfId="0" applyNumberFormat="1" applyFont="1" applyBorder="1" applyAlignment="1" applyProtection="1">
      <alignment horizontal="right" vertical="center"/>
      <protection/>
    </xf>
    <xf numFmtId="4" fontId="9" fillId="0" borderId="23" xfId="0" applyNumberFormat="1" applyFont="1" applyBorder="1" applyAlignment="1" applyProtection="1">
      <alignment horizontal="right" vertical="center"/>
      <protection/>
    </xf>
    <xf numFmtId="4" fontId="9" fillId="0" borderId="24" xfId="0" applyNumberFormat="1" applyFont="1" applyBorder="1" applyAlignment="1" applyProtection="1">
      <alignment horizontal="right" vertical="center"/>
      <protection/>
    </xf>
    <xf numFmtId="0" fontId="10" fillId="0" borderId="23" xfId="0" applyFont="1" applyBorder="1" applyAlignment="1" applyProtection="1">
      <alignment horizontal="center" vertical="top" wrapText="1"/>
      <protection/>
    </xf>
    <xf numFmtId="49" fontId="10" fillId="0" borderId="26" xfId="0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14" fontId="6" fillId="0" borderId="0" xfId="0" applyNumberFormat="1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tabSelected="1" zoomScalePageLayoutView="0" workbookViewId="0" topLeftCell="A1">
      <selection activeCell="P21" sqref="P21"/>
    </sheetView>
  </sheetViews>
  <sheetFormatPr defaultColWidth="10.5" defaultRowHeight="12" customHeight="1"/>
  <cols>
    <col min="1" max="1" width="20.5" style="2" customWidth="1"/>
    <col min="2" max="2" width="99.5" style="3" customWidth="1"/>
    <col min="3" max="3" width="10.16015625" style="3" customWidth="1"/>
    <col min="4" max="4" width="14.5" style="3" customWidth="1"/>
    <col min="5" max="5" width="15.83203125" style="4" customWidth="1"/>
    <col min="6" max="6" width="18.66015625" style="5" customWidth="1"/>
    <col min="7" max="7" width="14.33203125" style="38" hidden="1" customWidth="1"/>
    <col min="8" max="8" width="10.5" style="3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18" t="s">
        <v>3</v>
      </c>
      <c r="B1" s="118"/>
      <c r="C1" s="118"/>
      <c r="D1" s="118"/>
      <c r="E1" s="118"/>
      <c r="F1" s="118"/>
      <c r="H1" s="33"/>
    </row>
    <row r="2" spans="1:8" s="6" customFormat="1" ht="12.75" customHeight="1">
      <c r="A2" s="17"/>
      <c r="B2" s="7"/>
      <c r="C2" s="18" t="s">
        <v>3</v>
      </c>
      <c r="D2" s="7"/>
      <c r="E2" s="7"/>
      <c r="F2" s="7"/>
      <c r="G2" s="34"/>
      <c r="H2" s="33"/>
    </row>
    <row r="3" spans="1:8" s="6" customFormat="1" ht="12.75" customHeight="1">
      <c r="A3" s="17"/>
      <c r="B3" s="7"/>
      <c r="C3" s="7"/>
      <c r="D3" s="7"/>
      <c r="E3" s="13"/>
      <c r="F3" s="7"/>
      <c r="G3" s="34"/>
      <c r="H3" s="33"/>
    </row>
    <row r="4" spans="1:8" s="6" customFormat="1" ht="13.5" customHeight="1">
      <c r="A4" s="17" t="s">
        <v>95</v>
      </c>
      <c r="B4" s="7"/>
      <c r="C4" s="8"/>
      <c r="D4" s="7"/>
      <c r="E4" s="7"/>
      <c r="F4" s="7"/>
      <c r="G4" s="34"/>
      <c r="H4" s="33"/>
    </row>
    <row r="5" spans="1:8" s="6" customFormat="1" ht="16.5" customHeight="1">
      <c r="A5" s="17" t="s">
        <v>88</v>
      </c>
      <c r="B5" s="7"/>
      <c r="C5" s="10"/>
      <c r="D5" s="9"/>
      <c r="E5" s="11"/>
      <c r="F5" s="12"/>
      <c r="G5" s="35"/>
      <c r="H5" s="33"/>
    </row>
    <row r="6" spans="1:8" s="6" customFormat="1" ht="20.25" customHeight="1">
      <c r="A6" s="13" t="s">
        <v>12</v>
      </c>
      <c r="B6" s="13"/>
      <c r="C6" s="15"/>
      <c r="D6" s="13"/>
      <c r="E6" s="13"/>
      <c r="F6" s="13"/>
      <c r="G6" s="36"/>
      <c r="H6" s="33"/>
    </row>
    <row r="7" spans="1:8" s="6" customFormat="1" ht="12.75" customHeight="1">
      <c r="A7" s="13" t="s">
        <v>20</v>
      </c>
      <c r="B7" s="13"/>
      <c r="C7" s="15"/>
      <c r="D7" s="13" t="s">
        <v>18</v>
      </c>
      <c r="E7" s="13"/>
      <c r="F7" s="31" t="s">
        <v>3</v>
      </c>
      <c r="G7" s="36" t="s">
        <v>13</v>
      </c>
      <c r="H7" s="33"/>
    </row>
    <row r="8" spans="1:8" s="6" customFormat="1" ht="12.75" customHeight="1">
      <c r="A8" s="13" t="s">
        <v>19</v>
      </c>
      <c r="B8" s="106"/>
      <c r="C8" s="16"/>
      <c r="D8" s="119">
        <v>45357</v>
      </c>
      <c r="E8" s="120"/>
      <c r="F8" s="32" t="s">
        <v>3</v>
      </c>
      <c r="G8" s="36" t="s">
        <v>14</v>
      </c>
      <c r="H8" s="33"/>
    </row>
    <row r="9" spans="1:8" s="6" customFormat="1" ht="6.75" customHeight="1">
      <c r="A9" s="14"/>
      <c r="B9" s="14"/>
      <c r="C9" s="14"/>
      <c r="D9" s="14"/>
      <c r="E9" s="14" t="s">
        <v>3</v>
      </c>
      <c r="F9" s="14"/>
      <c r="G9" s="37"/>
      <c r="H9" s="33"/>
    </row>
    <row r="10" ht="24" customHeight="1" thickBot="1"/>
    <row r="11" spans="1:10" s="19" customFormat="1" ht="35.25" customHeight="1" thickBot="1">
      <c r="A11" s="60" t="s">
        <v>54</v>
      </c>
      <c r="B11" s="20" t="s">
        <v>5</v>
      </c>
      <c r="C11" s="21" t="s">
        <v>0</v>
      </c>
      <c r="D11" s="20" t="s">
        <v>6</v>
      </c>
      <c r="E11" s="20" t="s">
        <v>7</v>
      </c>
      <c r="F11" s="22" t="s">
        <v>8</v>
      </c>
      <c r="G11" s="40" t="s">
        <v>16</v>
      </c>
      <c r="H11" s="41" t="s">
        <v>17</v>
      </c>
      <c r="I11" s="29"/>
      <c r="J11" s="29" t="s">
        <v>15</v>
      </c>
    </row>
    <row r="12" spans="1:10" s="19" customFormat="1" ht="15">
      <c r="A12" s="108" t="s">
        <v>63</v>
      </c>
      <c r="B12" s="53" t="s">
        <v>55</v>
      </c>
      <c r="C12" s="54" t="s">
        <v>9</v>
      </c>
      <c r="D12" s="66">
        <v>1</v>
      </c>
      <c r="E12" s="55"/>
      <c r="F12" s="56">
        <f aca="true" t="shared" si="0" ref="F12:F27">E12*D12</f>
        <v>0</v>
      </c>
      <c r="G12" s="42"/>
      <c r="H12" s="43"/>
      <c r="I12" s="44"/>
      <c r="J12" s="29"/>
    </row>
    <row r="13" spans="1:10" s="19" customFormat="1" ht="15">
      <c r="A13" s="68" t="s">
        <v>64</v>
      </c>
      <c r="B13" s="57" t="s">
        <v>56</v>
      </c>
      <c r="C13" s="58" t="s">
        <v>57</v>
      </c>
      <c r="D13" s="67">
        <v>85</v>
      </c>
      <c r="E13" s="52"/>
      <c r="F13" s="59">
        <f t="shared" si="0"/>
        <v>0</v>
      </c>
      <c r="G13" s="42"/>
      <c r="H13" s="43"/>
      <c r="I13" s="44"/>
      <c r="J13" s="29"/>
    </row>
    <row r="14" spans="1:10" s="19" customFormat="1" ht="15">
      <c r="A14" s="68" t="s">
        <v>65</v>
      </c>
      <c r="B14" s="57" t="s">
        <v>58</v>
      </c>
      <c r="C14" s="58" t="s">
        <v>21</v>
      </c>
      <c r="D14" s="67">
        <v>361.95</v>
      </c>
      <c r="E14" s="52"/>
      <c r="F14" s="59">
        <f t="shared" si="0"/>
        <v>0</v>
      </c>
      <c r="G14" s="42"/>
      <c r="H14" s="43"/>
      <c r="I14" s="44"/>
      <c r="J14" s="29"/>
    </row>
    <row r="15" spans="1:10" s="19" customFormat="1" ht="15">
      <c r="A15" s="110" t="s">
        <v>66</v>
      </c>
      <c r="B15" s="111" t="s">
        <v>59</v>
      </c>
      <c r="C15" s="112" t="s">
        <v>21</v>
      </c>
      <c r="D15" s="113">
        <v>35</v>
      </c>
      <c r="E15" s="114"/>
      <c r="F15" s="115">
        <f t="shared" si="0"/>
        <v>0</v>
      </c>
      <c r="G15" s="42"/>
      <c r="H15" s="43"/>
      <c r="I15" s="44"/>
      <c r="J15" s="29"/>
    </row>
    <row r="16" spans="1:10" s="19" customFormat="1" ht="30">
      <c r="A16" s="110" t="s">
        <v>67</v>
      </c>
      <c r="B16" s="116" t="s">
        <v>60</v>
      </c>
      <c r="C16" s="112" t="s">
        <v>2</v>
      </c>
      <c r="D16" s="113">
        <v>60</v>
      </c>
      <c r="E16" s="114"/>
      <c r="F16" s="115">
        <f t="shared" si="0"/>
        <v>0</v>
      </c>
      <c r="G16" s="42"/>
      <c r="H16" s="43"/>
      <c r="I16" s="44"/>
      <c r="J16" s="29"/>
    </row>
    <row r="17" spans="1:10" s="19" customFormat="1" ht="15">
      <c r="A17" s="110" t="s">
        <v>68</v>
      </c>
      <c r="B17" s="111" t="s">
        <v>78</v>
      </c>
      <c r="C17" s="112" t="s">
        <v>57</v>
      </c>
      <c r="D17" s="113">
        <v>1450</v>
      </c>
      <c r="E17" s="114"/>
      <c r="F17" s="115">
        <f t="shared" si="0"/>
        <v>0</v>
      </c>
      <c r="G17" s="42"/>
      <c r="H17" s="43"/>
      <c r="I17" s="44"/>
      <c r="J17" s="29"/>
    </row>
    <row r="18" spans="1:10" s="19" customFormat="1" ht="30">
      <c r="A18" s="110" t="s">
        <v>69</v>
      </c>
      <c r="B18" s="116" t="s">
        <v>61</v>
      </c>
      <c r="C18" s="112" t="s">
        <v>2</v>
      </c>
      <c r="D18" s="113">
        <v>1957.5</v>
      </c>
      <c r="E18" s="114"/>
      <c r="F18" s="115">
        <f t="shared" si="0"/>
        <v>0</v>
      </c>
      <c r="G18" s="42"/>
      <c r="H18" s="43"/>
      <c r="I18" s="44"/>
      <c r="J18" s="29"/>
    </row>
    <row r="19" spans="1:10" s="19" customFormat="1" ht="15">
      <c r="A19" s="109" t="s">
        <v>44</v>
      </c>
      <c r="B19" s="107" t="s">
        <v>62</v>
      </c>
      <c r="C19" s="58" t="s">
        <v>45</v>
      </c>
      <c r="D19" s="67">
        <v>1</v>
      </c>
      <c r="E19" s="52"/>
      <c r="F19" s="59">
        <f t="shared" si="0"/>
        <v>0</v>
      </c>
      <c r="G19" s="42"/>
      <c r="H19" s="43"/>
      <c r="I19" s="44"/>
      <c r="J19" s="29"/>
    </row>
    <row r="20" spans="1:10" s="19" customFormat="1" ht="15">
      <c r="A20" s="110" t="s">
        <v>77</v>
      </c>
      <c r="B20" s="111" t="s">
        <v>70</v>
      </c>
      <c r="C20" s="112" t="s">
        <v>1</v>
      </c>
      <c r="D20" s="113">
        <v>7568</v>
      </c>
      <c r="E20" s="114"/>
      <c r="F20" s="115">
        <f t="shared" si="0"/>
        <v>0</v>
      </c>
      <c r="G20" s="45"/>
      <c r="H20" s="46"/>
      <c r="I20" s="47"/>
      <c r="J20" s="30"/>
    </row>
    <row r="21" spans="1:10" s="19" customFormat="1" ht="15">
      <c r="A21" s="110" t="s">
        <v>76</v>
      </c>
      <c r="B21" s="111" t="s">
        <v>71</v>
      </c>
      <c r="C21" s="112" t="s">
        <v>1</v>
      </c>
      <c r="D21" s="113">
        <v>7568</v>
      </c>
      <c r="E21" s="114"/>
      <c r="F21" s="115">
        <f t="shared" si="0"/>
        <v>0</v>
      </c>
      <c r="G21" s="45"/>
      <c r="H21" s="46"/>
      <c r="I21" s="47"/>
      <c r="J21" s="30"/>
    </row>
    <row r="22" spans="1:13" s="19" customFormat="1" ht="15">
      <c r="A22" s="117" t="s">
        <v>84</v>
      </c>
      <c r="B22" s="111" t="s">
        <v>83</v>
      </c>
      <c r="C22" s="112" t="s">
        <v>21</v>
      </c>
      <c r="D22" s="113">
        <v>50</v>
      </c>
      <c r="E22" s="114"/>
      <c r="F22" s="115">
        <f t="shared" si="0"/>
        <v>0</v>
      </c>
      <c r="G22" s="45"/>
      <c r="H22" s="46"/>
      <c r="I22" s="47"/>
      <c r="J22" s="30"/>
      <c r="M22" s="19" t="s">
        <v>3</v>
      </c>
    </row>
    <row r="23" spans="1:10" s="19" customFormat="1" ht="15">
      <c r="A23" s="110" t="s">
        <v>76</v>
      </c>
      <c r="B23" s="111" t="s">
        <v>71</v>
      </c>
      <c r="C23" s="112" t="s">
        <v>1</v>
      </c>
      <c r="D23" s="113">
        <v>583</v>
      </c>
      <c r="E23" s="114"/>
      <c r="F23" s="115">
        <f t="shared" si="0"/>
        <v>0</v>
      </c>
      <c r="G23" s="45"/>
      <c r="H23" s="46"/>
      <c r="I23" s="47"/>
      <c r="J23" s="30"/>
    </row>
    <row r="24" spans="1:10" s="19" customFormat="1" ht="15">
      <c r="A24" s="117" t="s">
        <v>75</v>
      </c>
      <c r="B24" s="111" t="s">
        <v>72</v>
      </c>
      <c r="C24" s="112" t="s">
        <v>1</v>
      </c>
      <c r="D24" s="113">
        <v>7568</v>
      </c>
      <c r="E24" s="114"/>
      <c r="F24" s="115">
        <f t="shared" si="0"/>
        <v>0</v>
      </c>
      <c r="G24" s="45"/>
      <c r="H24" s="46"/>
      <c r="I24" s="47"/>
      <c r="J24" s="30"/>
    </row>
    <row r="25" spans="1:10" s="19" customFormat="1" ht="15">
      <c r="A25" s="110" t="s">
        <v>74</v>
      </c>
      <c r="B25" s="111" t="s">
        <v>73</v>
      </c>
      <c r="C25" s="112" t="s">
        <v>57</v>
      </c>
      <c r="D25" s="113">
        <v>85</v>
      </c>
      <c r="E25" s="114"/>
      <c r="F25" s="115">
        <f t="shared" si="0"/>
        <v>0</v>
      </c>
      <c r="G25" s="45"/>
      <c r="H25" s="46"/>
      <c r="I25" s="47"/>
      <c r="J25" s="30"/>
    </row>
    <row r="26" spans="1:10" s="19" customFormat="1" ht="15">
      <c r="A26" s="109" t="s">
        <v>80</v>
      </c>
      <c r="B26" s="111" t="s">
        <v>79</v>
      </c>
      <c r="C26" s="112" t="s">
        <v>1</v>
      </c>
      <c r="D26" s="113">
        <v>725</v>
      </c>
      <c r="E26" s="114"/>
      <c r="F26" s="115">
        <f t="shared" si="0"/>
        <v>0</v>
      </c>
      <c r="G26" s="45"/>
      <c r="H26" s="46"/>
      <c r="I26" s="47"/>
      <c r="J26" s="30"/>
    </row>
    <row r="27" spans="1:10" s="19" customFormat="1" ht="15" thickBot="1">
      <c r="A27" s="109" t="s">
        <v>82</v>
      </c>
      <c r="B27" s="73" t="s">
        <v>81</v>
      </c>
      <c r="C27" s="69" t="s">
        <v>1</v>
      </c>
      <c r="D27" s="70">
        <v>344</v>
      </c>
      <c r="E27" s="71"/>
      <c r="F27" s="72">
        <f t="shared" si="0"/>
        <v>0</v>
      </c>
      <c r="G27" s="45"/>
      <c r="H27" s="46"/>
      <c r="I27" s="47"/>
      <c r="J27" s="30"/>
    </row>
    <row r="28" spans="1:10" s="19" customFormat="1" ht="15">
      <c r="A28" s="2"/>
      <c r="B28" s="61" t="s">
        <v>10</v>
      </c>
      <c r="C28" s="53"/>
      <c r="D28" s="53"/>
      <c r="E28" s="62" t="s">
        <v>3</v>
      </c>
      <c r="F28" s="63">
        <f>SUM(F12:F27)</f>
        <v>0</v>
      </c>
      <c r="G28" s="45"/>
      <c r="H28" s="46"/>
      <c r="I28" s="47"/>
      <c r="J28" s="30"/>
    </row>
    <row r="29" spans="1:10" s="19" customFormat="1" ht="15">
      <c r="A29" s="2"/>
      <c r="B29" s="64" t="s">
        <v>4</v>
      </c>
      <c r="C29" s="23"/>
      <c r="D29" s="23"/>
      <c r="E29" s="24" t="s">
        <v>3</v>
      </c>
      <c r="F29" s="25">
        <f>F28*0.21</f>
        <v>0</v>
      </c>
      <c r="G29" s="49"/>
      <c r="H29" s="49"/>
      <c r="I29" s="50"/>
      <c r="J29" s="51"/>
    </row>
    <row r="30" spans="1:10" s="19" customFormat="1" ht="15" thickBot="1">
      <c r="A30" s="2"/>
      <c r="B30" s="65" t="s">
        <v>11</v>
      </c>
      <c r="C30" s="26"/>
      <c r="D30" s="26"/>
      <c r="E30" s="27" t="s">
        <v>3</v>
      </c>
      <c r="F30" s="28">
        <f>F28+F29</f>
        <v>0</v>
      </c>
      <c r="G30" s="49"/>
      <c r="H30" s="49"/>
      <c r="I30" s="50"/>
      <c r="J30" s="51"/>
    </row>
    <row r="31" spans="1:10" s="19" customFormat="1" ht="9.75">
      <c r="A31" s="2"/>
      <c r="B31" s="3"/>
      <c r="C31" s="3"/>
      <c r="D31" s="3"/>
      <c r="E31" s="4"/>
      <c r="F31" s="5"/>
      <c r="G31" s="49"/>
      <c r="H31" s="49"/>
      <c r="I31" s="50"/>
      <c r="J31" s="51"/>
    </row>
    <row r="32" spans="7:15" ht="24" customHeight="1">
      <c r="G32" s="49"/>
      <c r="H32" s="49"/>
      <c r="I32" s="50"/>
      <c r="J32" s="51"/>
      <c r="O32" s="19"/>
    </row>
    <row r="33" spans="7:10" ht="12" customHeight="1">
      <c r="G33" s="49"/>
      <c r="H33" s="49"/>
      <c r="I33" s="50"/>
      <c r="J33" s="51"/>
    </row>
    <row r="34" spans="7:10" ht="12" customHeight="1">
      <c r="G34" s="49"/>
      <c r="H34" s="49"/>
      <c r="I34" s="50"/>
      <c r="J34" s="51"/>
    </row>
    <row r="35" spans="7:10" ht="12" customHeight="1">
      <c r="G35" s="48"/>
      <c r="H35" s="48"/>
      <c r="I35" s="19"/>
      <c r="J35" s="19"/>
    </row>
    <row r="36" spans="1:10" ht="12" customHeight="1">
      <c r="A36" s="1"/>
      <c r="B36" s="1"/>
      <c r="C36" s="1"/>
      <c r="D36" s="1"/>
      <c r="E36" s="1"/>
      <c r="F36" s="1"/>
      <c r="G36" s="48"/>
      <c r="H36" s="48"/>
      <c r="I36" s="19"/>
      <c r="J36" s="19"/>
    </row>
    <row r="37" spans="1:10" ht="12" customHeight="1">
      <c r="A37" s="1"/>
      <c r="B37" s="1"/>
      <c r="C37" s="1"/>
      <c r="D37" s="1"/>
      <c r="E37" s="1"/>
      <c r="F37" s="1"/>
      <c r="G37" s="48"/>
      <c r="H37" s="48"/>
      <c r="I37" s="19"/>
      <c r="J37" s="19"/>
    </row>
    <row r="38" spans="1:6" ht="12" customHeight="1">
      <c r="A38" s="1"/>
      <c r="B38" s="1"/>
      <c r="C38" s="1"/>
      <c r="D38" s="1"/>
      <c r="E38" s="1"/>
      <c r="F38" s="1"/>
    </row>
    <row r="39" spans="1:6" ht="12" customHeight="1">
      <c r="A39" s="1"/>
      <c r="B39" s="1"/>
      <c r="C39" s="1"/>
      <c r="D39" s="1"/>
      <c r="E39" s="1"/>
      <c r="F39" s="1"/>
    </row>
    <row r="40" spans="1:6" ht="12" customHeight="1">
      <c r="A40" s="1"/>
      <c r="B40" s="1"/>
      <c r="C40" s="1"/>
      <c r="D40" s="1"/>
      <c r="E40" s="1"/>
      <c r="F40" s="1"/>
    </row>
    <row r="41" spans="1:6" ht="12" customHeight="1">
      <c r="A41" s="1"/>
      <c r="B41" s="1"/>
      <c r="C41" s="1"/>
      <c r="D41" s="1"/>
      <c r="E41" s="1"/>
      <c r="F41" s="1"/>
    </row>
  </sheetData>
  <sheetProtection/>
  <mergeCells count="2">
    <mergeCell ref="A1:F1"/>
    <mergeCell ref="D8:E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8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G19" sqref="G19"/>
    </sheetView>
  </sheetViews>
  <sheetFormatPr defaultColWidth="9.33203125" defaultRowHeight="10.5"/>
  <cols>
    <col min="1" max="1" width="3.66015625" style="86" customWidth="1"/>
    <col min="2" max="2" width="5.83203125" style="86" customWidth="1"/>
    <col min="3" max="3" width="10.83203125" style="86" customWidth="1"/>
    <col min="4" max="4" width="101.83203125" style="86" customWidth="1"/>
    <col min="5" max="5" width="5.5" style="86" customWidth="1"/>
    <col min="6" max="6" width="9.5" style="86" customWidth="1"/>
    <col min="7" max="7" width="13.5" style="90" customWidth="1"/>
    <col min="8" max="8" width="19.33203125" style="86" customWidth="1"/>
    <col min="9" max="16384" width="9.33203125" style="86" customWidth="1"/>
  </cols>
  <sheetData>
    <row r="1" spans="1:8" s="74" customFormat="1" ht="25.5" customHeight="1">
      <c r="A1" s="122" t="s">
        <v>46</v>
      </c>
      <c r="B1" s="122"/>
      <c r="C1" s="122"/>
      <c r="D1" s="122"/>
      <c r="E1" s="122"/>
      <c r="F1" s="122"/>
      <c r="G1" s="122"/>
      <c r="H1" s="122"/>
    </row>
    <row r="2" s="74" customFormat="1" ht="6.75" customHeight="1">
      <c r="G2" s="75"/>
    </row>
    <row r="3" spans="1:7" s="74" customFormat="1" ht="23.25" customHeight="1">
      <c r="A3" s="76" t="s">
        <v>22</v>
      </c>
      <c r="B3" s="77"/>
      <c r="D3" s="78" t="s">
        <v>85</v>
      </c>
      <c r="E3" s="78"/>
      <c r="F3" s="78"/>
      <c r="G3" s="75"/>
    </row>
    <row r="4" s="74" customFormat="1" ht="5.25" customHeight="1">
      <c r="G4" s="75"/>
    </row>
    <row r="5" spans="1:8" s="74" customFormat="1" ht="18" customHeight="1">
      <c r="A5" s="79" t="s">
        <v>23</v>
      </c>
      <c r="D5" s="80" t="s">
        <v>87</v>
      </c>
      <c r="H5" s="81" t="s">
        <v>86</v>
      </c>
    </row>
    <row r="6" s="74" customFormat="1" ht="5.25" customHeight="1">
      <c r="G6" s="75"/>
    </row>
    <row r="7" spans="1:8" s="74" customFormat="1" ht="12.75">
      <c r="A7" s="79" t="s">
        <v>24</v>
      </c>
      <c r="D7" s="80" t="s">
        <v>25</v>
      </c>
      <c r="G7" s="82"/>
      <c r="H7" s="80"/>
    </row>
    <row r="8" spans="1:7" s="74" customFormat="1" ht="14.25" customHeight="1">
      <c r="A8" s="79" t="s">
        <v>26</v>
      </c>
      <c r="D8" s="80"/>
      <c r="G8" s="75"/>
    </row>
    <row r="9" s="74" customFormat="1" ht="3" customHeight="1">
      <c r="G9" s="75"/>
    </row>
    <row r="10" spans="1:8" s="85" customFormat="1" ht="29.25" customHeight="1">
      <c r="A10" s="83" t="s">
        <v>27</v>
      </c>
      <c r="B10" s="83" t="s">
        <v>28</v>
      </c>
      <c r="C10" s="83" t="s">
        <v>29</v>
      </c>
      <c r="D10" s="83" t="s">
        <v>30</v>
      </c>
      <c r="E10" s="83" t="s">
        <v>0</v>
      </c>
      <c r="F10" s="83" t="s">
        <v>31</v>
      </c>
      <c r="G10" s="84" t="s">
        <v>32</v>
      </c>
      <c r="H10" s="83" t="s">
        <v>33</v>
      </c>
    </row>
    <row r="11" spans="2:8" ht="18" customHeight="1">
      <c r="B11" s="87"/>
      <c r="C11" s="88"/>
      <c r="D11" s="89" t="s">
        <v>34</v>
      </c>
      <c r="H11" s="91">
        <f>SUM(H12:H19)</f>
        <v>0</v>
      </c>
    </row>
    <row r="12" spans="1:11" ht="36">
      <c r="A12" s="92">
        <v>1</v>
      </c>
      <c r="B12" s="92" t="s">
        <v>35</v>
      </c>
      <c r="C12" s="93" t="s">
        <v>36</v>
      </c>
      <c r="D12" s="94" t="s">
        <v>48</v>
      </c>
      <c r="E12" s="95" t="s">
        <v>21</v>
      </c>
      <c r="F12" s="96">
        <v>8</v>
      </c>
      <c r="G12" s="97"/>
      <c r="H12" s="98">
        <f aca="true" t="shared" si="0" ref="H12:H19">F12*G12</f>
        <v>0</v>
      </c>
      <c r="J12" s="99"/>
      <c r="K12" s="100"/>
    </row>
    <row r="13" spans="1:11" ht="24">
      <c r="A13" s="92">
        <v>2</v>
      </c>
      <c r="B13" s="92" t="s">
        <v>35</v>
      </c>
      <c r="C13" s="93" t="s">
        <v>37</v>
      </c>
      <c r="D13" s="94" t="s">
        <v>49</v>
      </c>
      <c r="E13" s="95" t="s">
        <v>21</v>
      </c>
      <c r="F13" s="96">
        <v>6</v>
      </c>
      <c r="G13" s="97"/>
      <c r="H13" s="98">
        <f t="shared" si="0"/>
        <v>0</v>
      </c>
      <c r="J13" s="99"/>
      <c r="K13" s="100"/>
    </row>
    <row r="14" spans="1:11" ht="24">
      <c r="A14" s="92">
        <v>3</v>
      </c>
      <c r="B14" s="92" t="s">
        <v>35</v>
      </c>
      <c r="C14" s="93" t="s">
        <v>91</v>
      </c>
      <c r="D14" s="94" t="s">
        <v>90</v>
      </c>
      <c r="E14" s="95" t="s">
        <v>38</v>
      </c>
      <c r="F14" s="96">
        <v>2</v>
      </c>
      <c r="G14" s="97"/>
      <c r="H14" s="98">
        <f t="shared" si="0"/>
        <v>0</v>
      </c>
      <c r="J14" s="99"/>
      <c r="K14" s="100"/>
    </row>
    <row r="15" spans="1:10" s="101" customFormat="1" ht="12">
      <c r="A15" s="92">
        <v>4</v>
      </c>
      <c r="B15" s="92" t="s">
        <v>35</v>
      </c>
      <c r="C15" s="93" t="s">
        <v>93</v>
      </c>
      <c r="D15" s="94" t="s">
        <v>92</v>
      </c>
      <c r="E15" s="95" t="s">
        <v>57</v>
      </c>
      <c r="F15" s="96">
        <v>8</v>
      </c>
      <c r="G15" s="97"/>
      <c r="H15" s="98">
        <f t="shared" si="0"/>
        <v>0</v>
      </c>
      <c r="J15" s="102"/>
    </row>
    <row r="16" spans="1:11" ht="24">
      <c r="A16" s="92">
        <v>5</v>
      </c>
      <c r="B16" s="92" t="s">
        <v>35</v>
      </c>
      <c r="C16" s="93" t="s">
        <v>39</v>
      </c>
      <c r="D16" s="94" t="s">
        <v>50</v>
      </c>
      <c r="E16" s="95" t="s">
        <v>1</v>
      </c>
      <c r="F16" s="96">
        <v>12</v>
      </c>
      <c r="G16" s="97"/>
      <c r="H16" s="98">
        <f t="shared" si="0"/>
        <v>0</v>
      </c>
      <c r="J16" s="103"/>
      <c r="K16" s="100"/>
    </row>
    <row r="17" spans="1:11" ht="24">
      <c r="A17" s="92">
        <v>6</v>
      </c>
      <c r="B17" s="92" t="s">
        <v>35</v>
      </c>
      <c r="C17" s="93" t="s">
        <v>40</v>
      </c>
      <c r="D17" s="94" t="s">
        <v>51</v>
      </c>
      <c r="E17" s="95" t="s">
        <v>1</v>
      </c>
      <c r="F17" s="96">
        <v>12</v>
      </c>
      <c r="G17" s="97"/>
      <c r="H17" s="98">
        <f t="shared" si="0"/>
        <v>0</v>
      </c>
      <c r="J17" s="103"/>
      <c r="K17" s="100"/>
    </row>
    <row r="18" spans="1:11" ht="24">
      <c r="A18" s="92">
        <v>7</v>
      </c>
      <c r="B18" s="92" t="s">
        <v>35</v>
      </c>
      <c r="C18" s="93" t="s">
        <v>41</v>
      </c>
      <c r="D18" s="94" t="s">
        <v>52</v>
      </c>
      <c r="E18" s="95" t="s">
        <v>1</v>
      </c>
      <c r="F18" s="96">
        <v>10</v>
      </c>
      <c r="G18" s="97"/>
      <c r="H18" s="98">
        <f t="shared" si="0"/>
        <v>0</v>
      </c>
      <c r="J18" s="103"/>
      <c r="K18" s="100"/>
    </row>
    <row r="19" spans="1:11" ht="24">
      <c r="A19" s="92">
        <v>8</v>
      </c>
      <c r="B19" s="92" t="s">
        <v>35</v>
      </c>
      <c r="C19" s="93" t="s">
        <v>42</v>
      </c>
      <c r="D19" s="94" t="s">
        <v>53</v>
      </c>
      <c r="E19" s="95" t="s">
        <v>1</v>
      </c>
      <c r="F19" s="96">
        <v>12</v>
      </c>
      <c r="G19" s="97"/>
      <c r="H19" s="98">
        <f t="shared" si="0"/>
        <v>0</v>
      </c>
      <c r="J19" s="99"/>
      <c r="K19" s="100"/>
    </row>
    <row r="20" spans="1:8" ht="12" customHeight="1">
      <c r="A20" s="123" t="s">
        <v>89</v>
      </c>
      <c r="B20" s="123"/>
      <c r="C20" s="123"/>
      <c r="D20" s="123"/>
      <c r="E20" s="123"/>
      <c r="F20" s="123"/>
      <c r="G20" s="123"/>
      <c r="H20" s="123"/>
    </row>
    <row r="21" spans="1:8" ht="12" customHeight="1">
      <c r="A21" s="123" t="s">
        <v>94</v>
      </c>
      <c r="B21" s="123"/>
      <c r="C21" s="123"/>
      <c r="D21" s="123"/>
      <c r="E21" s="123"/>
      <c r="F21" s="123"/>
      <c r="G21" s="123"/>
      <c r="H21" s="123"/>
    </row>
    <row r="22" spans="1:8" ht="12" customHeight="1">
      <c r="A22" s="124" t="s">
        <v>47</v>
      </c>
      <c r="B22" s="125"/>
      <c r="C22" s="125"/>
      <c r="D22" s="125"/>
      <c r="E22" s="125"/>
      <c r="F22" s="125"/>
      <c r="G22" s="125"/>
      <c r="H22" s="125"/>
    </row>
    <row r="23" spans="1:8" ht="12" customHeight="1">
      <c r="A23" s="124" t="s">
        <v>43</v>
      </c>
      <c r="B23" s="125"/>
      <c r="C23" s="125"/>
      <c r="D23" s="125"/>
      <c r="E23" s="125"/>
      <c r="F23" s="125"/>
      <c r="G23" s="125"/>
      <c r="H23" s="125"/>
    </row>
    <row r="24" spans="1:8" ht="12" customHeight="1">
      <c r="A24" s="124"/>
      <c r="B24" s="125"/>
      <c r="C24" s="125"/>
      <c r="D24" s="125"/>
      <c r="E24" s="125"/>
      <c r="F24" s="125"/>
      <c r="G24" s="125"/>
      <c r="H24" s="125"/>
    </row>
    <row r="25" spans="1:8" ht="12" customHeight="1">
      <c r="A25" s="121"/>
      <c r="B25" s="121"/>
      <c r="C25" s="121"/>
      <c r="D25" s="121"/>
      <c r="E25" s="121"/>
      <c r="F25" s="121"/>
      <c r="G25" s="121"/>
      <c r="H25" s="121"/>
    </row>
    <row r="26" ht="13.5" customHeight="1"/>
    <row r="27" spans="1:3" ht="13.5" customHeight="1">
      <c r="A27" s="104"/>
      <c r="C27" s="105"/>
    </row>
    <row r="28" ht="13.5" customHeight="1"/>
    <row r="29" ht="12.75" customHeight="1"/>
    <row r="30" ht="13.5" customHeight="1"/>
    <row r="31" ht="13.5" customHeight="1"/>
    <row r="32" ht="14.25" customHeight="1"/>
    <row r="33" ht="15" customHeight="1"/>
    <row r="34" ht="13.5" customHeight="1"/>
    <row r="35" ht="13.5" customHeight="1"/>
    <row r="36" ht="13.5" customHeight="1"/>
    <row r="37" ht="13.5" customHeight="1"/>
    <row r="38" ht="13.5" customHeight="1"/>
    <row r="39" ht="25.5" customHeight="1"/>
    <row r="40" ht="12" customHeight="1"/>
    <row r="41" ht="13.5" customHeight="1"/>
    <row r="42" ht="13.5" customHeight="1"/>
    <row r="43" ht="13.5" customHeight="1"/>
    <row r="44" ht="13.5" customHeight="1">
      <c r="J44" s="104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0" customHeight="1" hidden="1"/>
    <row r="71" ht="23.25" customHeight="1"/>
    <row r="72" ht="15.75" customHeight="1"/>
    <row r="73" ht="16.5" customHeight="1"/>
    <row r="74" ht="15" customHeight="1"/>
    <row r="75" ht="15" customHeight="1"/>
    <row r="76" ht="15" customHeight="1"/>
    <row r="77" ht="15" customHeight="1"/>
    <row r="78" ht="15.75" customHeight="1"/>
    <row r="79" ht="21.75" customHeight="1"/>
    <row r="80" ht="15" customHeight="1"/>
    <row r="81" ht="14.25" customHeight="1"/>
    <row r="82" ht="13.5" customHeight="1"/>
    <row r="83" ht="13.5" customHeight="1"/>
    <row r="84" ht="12" customHeight="1"/>
    <row r="85" ht="12" customHeight="1"/>
    <row r="86" ht="24" customHeight="1"/>
    <row r="87" ht="26.25" customHeight="1"/>
    <row r="88" ht="14.25" customHeight="1"/>
    <row r="89" ht="14.25" customHeight="1"/>
    <row r="90" ht="15" customHeight="1"/>
    <row r="91" ht="12.75" customHeight="1"/>
    <row r="92" ht="12.75" customHeight="1"/>
    <row r="93" ht="18" customHeight="1"/>
    <row r="94" ht="15" customHeight="1"/>
    <row r="95" ht="15" customHeight="1"/>
    <row r="96" ht="12.75" customHeight="1"/>
    <row r="97" ht="15" customHeight="1"/>
    <row r="98" ht="15" customHeight="1"/>
    <row r="99" ht="15" customHeight="1"/>
    <row r="100" ht="15" customHeight="1"/>
    <row r="101" ht="21" customHeight="1"/>
    <row r="102" ht="21" customHeight="1"/>
    <row r="103" ht="15" customHeight="1"/>
    <row r="104" ht="15" customHeight="1"/>
    <row r="105" ht="15" customHeight="1"/>
    <row r="106" ht="22.5" customHeight="1"/>
    <row r="107" ht="15" customHeight="1"/>
    <row r="108" ht="24" customHeight="1"/>
    <row r="109" ht="15" customHeight="1"/>
    <row r="110" ht="15" customHeight="1"/>
  </sheetData>
  <sheetProtection/>
  <mergeCells count="7">
    <mergeCell ref="A25:H25"/>
    <mergeCell ref="A1:H1"/>
    <mergeCell ref="A20:H20"/>
    <mergeCell ref="A21:H21"/>
    <mergeCell ref="A22:H22"/>
    <mergeCell ref="A23:H23"/>
    <mergeCell ref="A24:H2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2024-02-23T12:19:08Z</cp:lastPrinted>
  <dcterms:created xsi:type="dcterms:W3CDTF">2014-05-16T09:31:30Z</dcterms:created>
  <dcterms:modified xsi:type="dcterms:W3CDTF">2024-04-04T05:25:55Z</dcterms:modified>
  <cp:category/>
  <cp:version/>
  <cp:contentType/>
  <cp:contentStatus/>
</cp:coreProperties>
</file>