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Krycí list rozpočtu" sheetId="1" r:id="rId1"/>
    <sheet name="rozpočet" sheetId="2" r:id="rId2"/>
  </sheets>
  <definedNames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<sst xmlns="http://schemas.openxmlformats.org/spreadsheetml/2006/main" count="129" uniqueCount="108">
  <si>
    <t>MJ</t>
  </si>
  <si>
    <t xml:space="preserve">Zhotovitel: </t>
  </si>
  <si>
    <t>m2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</si>
  <si>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</si>
  <si>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</si>
  <si>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</si>
  <si>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</si>
  <si>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</si>
  <si>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</si>
  <si>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</si>
  <si>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</si>
  <si>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</si>
  <si>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</si>
  <si>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</si>
  <si>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</si>
  <si>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</si>
  <si>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</si>
  <si>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</si>
  <si>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</si>
  <si>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</si>
  <si>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</si>
  <si>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</si>
  <si>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</si>
  <si>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</si>
  <si>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</si>
  <si>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</si>
  <si>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</si>
  <si>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</si>
  <si>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</si>
  <si>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</si>
  <si>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</si>
  <si>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</si>
  <si>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</si>
  <si>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</si>
  <si>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</si>
  <si>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</si>
  <si>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</si>
  <si>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</si>
  <si>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</si>
  <si>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</si>
  <si>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</si>
  <si>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</si>
  <si>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</si>
  <si>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</si>
  <si>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</si>
  <si>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</si>
  <si>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</si>
  <si>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</si>
  <si>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</si>
  <si>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</si>
  <si>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</si>
  <si>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</si>
  <si>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</si>
  <si>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</si>
  <si>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</si>
  <si>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</si>
  <si>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</si>
  <si>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ks</t>
  </si>
  <si>
    <t xml:space="preserve">Stavba:    </t>
  </si>
  <si>
    <t xml:space="preserve">Zpracoval:   </t>
  </si>
  <si>
    <t xml:space="preserve">Datum:   </t>
  </si>
  <si>
    <t>poznámky</t>
  </si>
  <si>
    <t>m3</t>
  </si>
  <si>
    <t>spojovací postřik ze sil. emulze do 1,0kg/m2</t>
  </si>
  <si>
    <t>čištění vozovek samosběrem</t>
  </si>
  <si>
    <t>čištění příkopu do 0,5m3/m s odvozem na skládku</t>
  </si>
  <si>
    <t>čištění krajnic od nánosu  tl do 100 mm s odvozem na skládku</t>
  </si>
  <si>
    <t>574C06</t>
  </si>
  <si>
    <t>Číslo položky   OTSKP</t>
  </si>
  <si>
    <t>frézování drážky průřezu spár š. do 100mm2</t>
  </si>
  <si>
    <t>DIO  vč. zajištění, zjištění a vytyčení inž. Sítí</t>
  </si>
  <si>
    <t>4/2024 - 6/2024</t>
  </si>
  <si>
    <t>KSÚS Středočeského kraje příspěvková organizace</t>
  </si>
  <si>
    <t>00066001</t>
  </si>
  <si>
    <t>ZO za KSUSSK:</t>
  </si>
  <si>
    <t>Podpis ZO</t>
  </si>
  <si>
    <t>Zdroj financování:</t>
  </si>
  <si>
    <t xml:space="preserve">Objekt:                         km  </t>
  </si>
  <si>
    <t>Místo (lokalita)</t>
  </si>
  <si>
    <t>ROZPOČET</t>
  </si>
  <si>
    <r>
      <t xml:space="preserve">Objednatel:  </t>
    </r>
    <r>
      <rPr>
        <b/>
        <sz val="10"/>
        <rFont val="Arial CE"/>
        <family val="0"/>
      </rPr>
      <t xml:space="preserve"> Krajská správa a údržba silnic Středočeského kraje, příspěvková organizace</t>
    </r>
  </si>
  <si>
    <t>těsnění dilatačních spar asf. zálivkou  průřezu do 100mm2</t>
  </si>
  <si>
    <t>029113</t>
  </si>
  <si>
    <t>OSTAT POŽADAVKY - GEODETICKÉ ZAMĚŘENÍ - CELKY</t>
  </si>
  <si>
    <t>FRÉZOVÁNÍ ZPEVNĚNÝCH PLOCH ASFALTOVÝCH, ODVOZ DO 20KM</t>
  </si>
  <si>
    <t xml:space="preserve">ODSTRANĚNÍ KRYTU ZPEVNĚNÝCH PLOCH S ASFALT POJIVEM, ODVOZ DO 20KM </t>
  </si>
  <si>
    <t>Oprava povrchu vozovky</t>
  </si>
  <si>
    <t>Škody po zimě 2024</t>
  </si>
  <si>
    <t>III/1122 Roubíkova Lhota - Lísek</t>
  </si>
  <si>
    <t>III/1122 Roubíčkova Lhota - Lísek</t>
  </si>
  <si>
    <t>Roubíčkova Lhota / Postupice</t>
  </si>
  <si>
    <t>III/1122 Roubíkova Lhota - žel.přejezd Lísek, km 1,980 - 3,130</t>
  </si>
  <si>
    <t>silnice č. III/1122 Roubíkova Lhota - žel.přejezd Lísek, km 1,980 - 3,130</t>
  </si>
  <si>
    <t>dobourání okolo obrub v Roubíčkové Lhotě</t>
  </si>
  <si>
    <t>asfaltový beton pro ložní vrstvy ACL 16+</t>
  </si>
  <si>
    <t>574A34</t>
  </si>
  <si>
    <t>asfalt. beton pro obrusné vrstvy ACO 11+   tl. 40 mm</t>
  </si>
  <si>
    <t>014103.R</t>
  </si>
  <si>
    <t>ULOŽENÍ ODPADU ZE STAVBY NA SKLÁDKU S OPRÁVNĚNÍM K OPĚTOVNÉMU VYUŽITÍ - RECYKLAČNÍ STŘEDISKO</t>
  </si>
  <si>
    <t>t</t>
  </si>
  <si>
    <t xml:space="preserve">Položka zahrnuje : Náklad na uložení do recyklačního střediska či na skládku s oprávněním k opětovnému využítí dodaného typu odpadu. Zhotovitel doloží  platné oprávnění opravňující ho k nakládání s odpady. Dále předloží doklady o uložení tzv.Průvodku odpadu (s uvedením SPZ, množství-váhy, názvu odpadu, místo dalšího využí odpadu). Tuto průvodku odsouhlasí zástupci smluvních stran.                                                                               </t>
  </si>
  <si>
    <t>69 m3 krajnice, 125 m3 příkop * 1,5</t>
  </si>
  <si>
    <t>VDZ V2 - 12,5 cm , barvou,  základní - vodící proužky</t>
  </si>
  <si>
    <t>zápichy (102 m2) + Rpubíčkova Lhota 365 m2 , tl. 5 cm</t>
  </si>
  <si>
    <t>Objednatel</t>
  </si>
  <si>
    <t>Zhotovitel</t>
  </si>
  <si>
    <t>Ing. Aleš Čermák, Ph.D., MBA, ředitel</t>
  </si>
  <si>
    <t>1150 *0,125 * 2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</si>
</sst>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00000"/>
  </numFmts>
  <fonts count="59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8"/>
      <name val="Book Antiqua"/>
      <family val="1"/>
    </font>
    <font>
      <sz val="9"/>
      <name val="Arial"/>
      <family val="2"/>
    </font>
    <font>
      <sz val="12"/>
      <name val="Arial CE"/>
      <family val="2"/>
    </font>
    <font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7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49" fontId="15" fillId="34" borderId="12" xfId="0" applyNumberFormat="1" applyFont="1" applyFill="1" applyBorder="1" applyAlignment="1" applyProtection="1">
      <alignment horizontal="center" vertical="center"/>
      <protection/>
    </xf>
    <xf numFmtId="49" fontId="15" fillId="34" borderId="13" xfId="0" applyNumberFormat="1" applyFont="1" applyFill="1" applyBorder="1" applyAlignment="1" applyProtection="1">
      <alignment horizontal="center" vertical="center"/>
      <protection/>
    </xf>
    <xf numFmtId="49" fontId="17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12" fillId="0" borderId="0" xfId="0" applyNumberFormat="1" applyFont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49" fontId="9" fillId="0" borderId="16" xfId="0" applyNumberFormat="1" applyFont="1" applyFill="1" applyBorder="1" applyAlignment="1" applyProtection="1">
      <alignment horizontal="right" vertical="center"/>
      <protection/>
    </xf>
    <xf numFmtId="0" fontId="12" fillId="0" borderId="17" xfId="0" applyNumberFormat="1" applyFont="1" applyFill="1" applyBorder="1" applyAlignment="1" applyProtection="1">
      <alignment vertical="center"/>
      <protection/>
    </xf>
    <xf numFmtId="0" fontId="12" fillId="0" borderId="18" xfId="0" applyNumberFormat="1" applyFont="1" applyFill="1" applyBorder="1" applyAlignment="1" applyProtection="1">
      <alignment vertical="center"/>
      <protection/>
    </xf>
    <xf numFmtId="0" fontId="12" fillId="0" borderId="19" xfId="0" applyNumberFormat="1" applyFont="1" applyFill="1" applyBorder="1" applyAlignment="1" applyProtection="1">
      <alignment vertical="center"/>
      <protection/>
    </xf>
    <xf numFmtId="4" fontId="17" fillId="34" borderId="15" xfId="0" applyNumberFormat="1" applyFont="1" applyFill="1" applyBorder="1" applyAlignment="1" applyProtection="1">
      <alignment horizontal="right" vertical="center"/>
      <protection/>
    </xf>
    <xf numFmtId="0" fontId="12" fillId="0" borderId="20" xfId="0" applyNumberFormat="1" applyFont="1" applyFill="1" applyBorder="1" applyAlignment="1" applyProtection="1">
      <alignment vertical="center"/>
      <protection/>
    </xf>
    <xf numFmtId="4" fontId="17" fillId="34" borderId="16" xfId="0" applyNumberFormat="1" applyFont="1" applyFill="1" applyBorder="1" applyAlignment="1" applyProtection="1">
      <alignment horizontal="right" vertical="center"/>
      <protection/>
    </xf>
    <xf numFmtId="0" fontId="12" fillId="0" borderId="21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vertical="top"/>
      <protection/>
    </xf>
    <xf numFmtId="0" fontId="18" fillId="0" borderId="15" xfId="0" applyFont="1" applyBorder="1" applyAlignment="1" applyProtection="1">
      <alignment vertical="top"/>
      <protection/>
    </xf>
    <xf numFmtId="0" fontId="18" fillId="0" borderId="15" xfId="0" applyFont="1" applyBorder="1" applyAlignment="1" applyProtection="1">
      <alignment vertical="center"/>
      <protection/>
    </xf>
    <xf numFmtId="3" fontId="0" fillId="0" borderId="15" xfId="0" applyNumberFormat="1" applyBorder="1" applyAlignment="1" applyProtection="1">
      <alignment vertical="top"/>
      <protection/>
    </xf>
    <xf numFmtId="3" fontId="18" fillId="0" borderId="15" xfId="0" applyNumberFormat="1" applyFont="1" applyBorder="1" applyAlignment="1" applyProtection="1">
      <alignment vertical="top"/>
      <protection/>
    </xf>
    <xf numFmtId="3" fontId="18" fillId="0" borderId="15" xfId="0" applyNumberFormat="1" applyFont="1" applyBorder="1" applyAlignment="1" applyProtection="1">
      <alignment vertical="center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10" fillId="33" borderId="22" xfId="0" applyFont="1" applyFill="1" applyBorder="1" applyAlignment="1" applyProtection="1">
      <alignment vertical="top" wrapText="1"/>
      <protection/>
    </xf>
    <xf numFmtId="0" fontId="19" fillId="0" borderId="15" xfId="0" applyFont="1" applyBorder="1" applyAlignment="1">
      <alignment vertical="center"/>
    </xf>
    <xf numFmtId="4" fontId="12" fillId="0" borderId="15" xfId="0" applyNumberFormat="1" applyFont="1" applyBorder="1" applyAlignment="1" applyProtection="1">
      <alignment vertical="center"/>
      <protection/>
    </xf>
    <xf numFmtId="0" fontId="19" fillId="0" borderId="15" xfId="0" applyFont="1" applyBorder="1" applyAlignment="1">
      <alignment horizontal="center" vertical="center"/>
    </xf>
    <xf numFmtId="4" fontId="58" fillId="0" borderId="15" xfId="0" applyNumberFormat="1" applyFont="1" applyBorder="1" applyAlignment="1">
      <alignment vertical="center"/>
    </xf>
    <xf numFmtId="4" fontId="19" fillId="0" borderId="15" xfId="0" applyNumberFormat="1" applyFont="1" applyFill="1" applyBorder="1" applyAlignment="1">
      <alignment vertical="center"/>
    </xf>
    <xf numFmtId="177" fontId="19" fillId="0" borderId="15" xfId="0" applyNumberFormat="1" applyFont="1" applyBorder="1" applyAlignment="1">
      <alignment horizontal="center" vertical="center"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vertical="top"/>
      <protection/>
    </xf>
    <xf numFmtId="2" fontId="12" fillId="0" borderId="13" xfId="0" applyNumberFormat="1" applyFont="1" applyFill="1" applyBorder="1" applyAlignment="1" applyProtection="1">
      <alignment vertical="top"/>
      <protection/>
    </xf>
    <xf numFmtId="4" fontId="12" fillId="0" borderId="13" xfId="0" applyNumberFormat="1" applyFont="1" applyFill="1" applyBorder="1" applyAlignment="1" applyProtection="1">
      <alignment vertical="top"/>
      <protection/>
    </xf>
    <xf numFmtId="4" fontId="12" fillId="0" borderId="23" xfId="0" applyNumberFormat="1" applyFont="1" applyFill="1" applyBorder="1" applyAlignment="1" applyProtection="1">
      <alignment vertical="top"/>
      <protection/>
    </xf>
    <xf numFmtId="4" fontId="12" fillId="0" borderId="16" xfId="0" applyNumberFormat="1" applyFont="1" applyFill="1" applyBorder="1" applyAlignment="1" applyProtection="1">
      <alignment vertical="top"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vertical="top"/>
      <protection/>
    </xf>
    <xf numFmtId="2" fontId="12" fillId="0" borderId="15" xfId="0" applyNumberFormat="1" applyFont="1" applyFill="1" applyBorder="1" applyAlignment="1" applyProtection="1">
      <alignment vertical="top"/>
      <protection/>
    </xf>
    <xf numFmtId="4" fontId="12" fillId="0" borderId="15" xfId="0" applyNumberFormat="1" applyFont="1" applyFill="1" applyBorder="1" applyAlignment="1" applyProtection="1">
      <alignment vertical="top"/>
      <protection/>
    </xf>
    <xf numFmtId="39" fontId="12" fillId="0" borderId="15" xfId="0" applyNumberFormat="1" applyFont="1" applyFill="1" applyBorder="1" applyAlignment="1" applyProtection="1">
      <alignment vertical="top"/>
      <protection/>
    </xf>
    <xf numFmtId="4" fontId="12" fillId="0" borderId="24" xfId="0" applyNumberFormat="1" applyFont="1" applyFill="1" applyBorder="1" applyAlignment="1" applyProtection="1">
      <alignment vertical="top"/>
      <protection/>
    </xf>
    <xf numFmtId="0" fontId="19" fillId="0" borderId="25" xfId="0" applyFont="1" applyFill="1" applyBorder="1" applyAlignment="1" applyProtection="1">
      <alignment vertical="top"/>
      <protection/>
    </xf>
    <xf numFmtId="4" fontId="12" fillId="0" borderId="25" xfId="0" applyNumberFormat="1" applyFont="1" applyFill="1" applyBorder="1" applyAlignment="1" applyProtection="1">
      <alignment horizontal="right" vertical="top"/>
      <protection/>
    </xf>
    <xf numFmtId="4" fontId="19" fillId="0" borderId="26" xfId="0" applyNumberFormat="1" applyFont="1" applyFill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4" fontId="12" fillId="0" borderId="15" xfId="0" applyNumberFormat="1" applyFont="1" applyBorder="1" applyAlignment="1" applyProtection="1">
      <alignment horizontal="right" vertical="top"/>
      <protection/>
    </xf>
    <xf numFmtId="4" fontId="19" fillId="0" borderId="16" xfId="0" applyNumberFormat="1" applyFont="1" applyBorder="1" applyAlignment="1" applyProtection="1">
      <alignment vertical="top"/>
      <protection/>
    </xf>
    <xf numFmtId="0" fontId="19" fillId="0" borderId="27" xfId="0" applyFont="1" applyBorder="1" applyAlignment="1" applyProtection="1">
      <alignment vertical="top"/>
      <protection/>
    </xf>
    <xf numFmtId="4" fontId="12" fillId="0" borderId="27" xfId="0" applyNumberFormat="1" applyFont="1" applyBorder="1" applyAlignment="1" applyProtection="1">
      <alignment horizontal="right" vertical="top"/>
      <protection/>
    </xf>
    <xf numFmtId="4" fontId="19" fillId="0" borderId="24" xfId="0" applyNumberFormat="1" applyFont="1" applyBorder="1" applyAlignment="1" applyProtection="1">
      <alignment vertical="top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center"/>
      <protection/>
    </xf>
    <xf numFmtId="37" fontId="8" fillId="0" borderId="0" xfId="0" applyNumberFormat="1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49" fontId="19" fillId="0" borderId="28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vertical="center"/>
    </xf>
    <xf numFmtId="4" fontId="12" fillId="0" borderId="25" xfId="0" applyNumberFormat="1" applyFont="1" applyBorder="1" applyAlignment="1" applyProtection="1">
      <alignment vertical="center"/>
      <protection/>
    </xf>
    <xf numFmtId="4" fontId="19" fillId="0" borderId="25" xfId="0" applyNumberFormat="1" applyFont="1" applyBorder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8" xfId="0" applyFont="1" applyFill="1" applyBorder="1" applyAlignment="1" applyProtection="1">
      <alignment vertical="top"/>
      <protection/>
    </xf>
    <xf numFmtId="0" fontId="19" fillId="0" borderId="29" xfId="0" applyFont="1" applyBorder="1" applyAlignment="1" applyProtection="1">
      <alignment vertical="top"/>
      <protection/>
    </xf>
    <xf numFmtId="0" fontId="19" fillId="0" borderId="30" xfId="0" applyFont="1" applyBorder="1" applyAlignment="1" applyProtection="1">
      <alignment vertical="top"/>
      <protection/>
    </xf>
    <xf numFmtId="4" fontId="12" fillId="0" borderId="31" xfId="0" applyNumberFormat="1" applyFont="1" applyFill="1" applyBorder="1" applyAlignment="1" applyProtection="1">
      <alignment vertical="top"/>
      <protection/>
    </xf>
    <xf numFmtId="4" fontId="12" fillId="0" borderId="20" xfId="0" applyNumberFormat="1" applyFont="1" applyBorder="1" applyAlignment="1" applyProtection="1">
      <alignment vertical="top"/>
      <protection/>
    </xf>
    <xf numFmtId="0" fontId="21" fillId="0" borderId="15" xfId="0" applyFont="1" applyBorder="1" applyAlignment="1">
      <alignment vertical="center" wrapText="1"/>
    </xf>
    <xf numFmtId="0" fontId="19" fillId="0" borderId="15" xfId="0" applyFont="1" applyBorder="1" applyAlignment="1" applyProtection="1">
      <alignment horizontal="center" vertical="center"/>
      <protection/>
    </xf>
    <xf numFmtId="2" fontId="12" fillId="0" borderId="15" xfId="0" applyNumberFormat="1" applyFont="1" applyBorder="1" applyAlignment="1" applyProtection="1">
      <alignment vertical="center"/>
      <protection/>
    </xf>
    <xf numFmtId="39" fontId="12" fillId="0" borderId="15" xfId="0" applyNumberFormat="1" applyFont="1" applyBorder="1" applyAlignment="1" applyProtection="1">
      <alignment vertical="center"/>
      <protection/>
    </xf>
    <xf numFmtId="49" fontId="22" fillId="0" borderId="14" xfId="45" applyNumberFormat="1" applyFont="1" applyBorder="1" applyAlignment="1" applyProtection="1">
      <alignment horizontal="left" vertical="center" wrapText="1"/>
      <protection locked="0"/>
    </xf>
    <xf numFmtId="0" fontId="23" fillId="0" borderId="0" xfId="45" applyFont="1" applyAlignment="1" applyProtection="1">
      <alignment horizontal="left" vertical="center" wrapText="1"/>
      <protection locked="0"/>
    </xf>
    <xf numFmtId="0" fontId="10" fillId="0" borderId="32" xfId="0" applyFont="1" applyBorder="1" applyAlignment="1" applyProtection="1">
      <alignment horizontal="center" vertical="center"/>
      <protection/>
    </xf>
    <xf numFmtId="2" fontId="9" fillId="0" borderId="32" xfId="0" applyNumberFormat="1" applyFont="1" applyBorder="1" applyAlignment="1" applyProtection="1">
      <alignment vertical="top"/>
      <protection/>
    </xf>
    <xf numFmtId="39" fontId="9" fillId="0" borderId="32" xfId="0" applyNumberFormat="1" applyFont="1" applyBorder="1" applyAlignment="1" applyProtection="1">
      <alignment vertical="top"/>
      <protection/>
    </xf>
    <xf numFmtId="0" fontId="19" fillId="0" borderId="33" xfId="0" applyFont="1" applyBorder="1" applyAlignment="1" applyProtection="1">
      <alignment horizontal="center" vertical="center"/>
      <protection/>
    </xf>
    <xf numFmtId="0" fontId="19" fillId="0" borderId="27" xfId="0" applyFont="1" applyBorder="1" applyAlignment="1" applyProtection="1">
      <alignment horizontal="center" vertical="center"/>
      <protection/>
    </xf>
    <xf numFmtId="2" fontId="12" fillId="0" borderId="27" xfId="0" applyNumberFormat="1" applyFont="1" applyBorder="1" applyAlignment="1" applyProtection="1">
      <alignment vertical="top"/>
      <protection/>
    </xf>
    <xf numFmtId="39" fontId="12" fillId="0" borderId="27" xfId="0" applyNumberFormat="1" applyFont="1" applyBorder="1" applyAlignment="1" applyProtection="1">
      <alignment vertical="top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49" fontId="12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4" xfId="0" applyNumberFormat="1" applyFont="1" applyFill="1" applyBorder="1" applyAlignment="1" applyProtection="1">
      <alignment horizontal="left" vertical="center"/>
      <protection/>
    </xf>
    <xf numFmtId="0" fontId="12" fillId="0" borderId="15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 wrapText="1"/>
      <protection/>
    </xf>
    <xf numFmtId="49" fontId="13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3" xfId="0" applyNumberFormat="1" applyFont="1" applyBorder="1" applyAlignment="1" applyProtection="1">
      <alignment horizontal="left" vertical="center"/>
      <protection/>
    </xf>
    <xf numFmtId="0" fontId="12" fillId="0" borderId="15" xfId="0" applyFont="1" applyBorder="1" applyAlignment="1" applyProtection="1">
      <alignment horizontal="left" vertical="center"/>
      <protection/>
    </xf>
    <xf numFmtId="49" fontId="13" fillId="0" borderId="34" xfId="0" applyNumberFormat="1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13" fillId="0" borderId="36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49" fontId="12" fillId="0" borderId="23" xfId="0" applyNumberFormat="1" applyFont="1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49" fontId="12" fillId="0" borderId="14" xfId="0" applyNumberFormat="1" applyFont="1" applyFill="1" applyBorder="1" applyAlignment="1" applyProtection="1">
      <alignment horizontal="left" vertical="center"/>
      <protection/>
    </xf>
    <xf numFmtId="49" fontId="12" fillId="0" borderId="15" xfId="0" applyNumberFormat="1" applyFont="1" applyFill="1" applyBorder="1" applyAlignment="1" applyProtection="1">
      <alignment horizontal="left" vertical="center"/>
      <protection/>
    </xf>
    <xf numFmtId="49" fontId="12" fillId="0" borderId="15" xfId="0" applyNumberFormat="1" applyFont="1" applyBorder="1" applyAlignment="1" applyProtection="1">
      <alignment horizontal="left" vertical="center"/>
      <protection/>
    </xf>
    <xf numFmtId="49" fontId="12" fillId="0" borderId="16" xfId="0" applyNumberFormat="1" applyFont="1" applyBorder="1" applyAlignment="1" applyProtection="1">
      <alignment horizontal="left" vertical="center"/>
      <protection/>
    </xf>
    <xf numFmtId="49" fontId="12" fillId="0" borderId="37" xfId="0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vertical="center" wrapText="1"/>
      <protection/>
    </xf>
    <xf numFmtId="0" fontId="12" fillId="0" borderId="36" xfId="0" applyFont="1" applyBorder="1" applyAlignment="1" applyProtection="1">
      <alignment vertical="center" wrapText="1"/>
      <protection/>
    </xf>
    <xf numFmtId="0" fontId="12" fillId="0" borderId="28" xfId="0" applyFont="1" applyBorder="1" applyAlignment="1" applyProtection="1">
      <alignment vertical="center" wrapText="1"/>
      <protection/>
    </xf>
    <xf numFmtId="14" fontId="12" fillId="0" borderId="15" xfId="0" applyNumberFormat="1" applyFont="1" applyFill="1" applyBorder="1" applyAlignment="1" applyProtection="1">
      <alignment horizontal="left" vertical="center"/>
      <protection/>
    </xf>
    <xf numFmtId="14" fontId="12" fillId="0" borderId="16" xfId="0" applyNumberFormat="1" applyFont="1" applyBorder="1" applyAlignment="1" applyProtection="1">
      <alignment horizontal="left" vertical="center"/>
      <protection/>
    </xf>
    <xf numFmtId="49" fontId="14" fillId="0" borderId="2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horizontal="center" vertical="center"/>
      <protection/>
    </xf>
    <xf numFmtId="49" fontId="16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23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49" fontId="17" fillId="0" borderId="14" xfId="0" applyNumberFormat="1" applyFont="1" applyFill="1" applyBorder="1" applyAlignment="1" applyProtection="1">
      <alignment horizontal="left" vertical="center"/>
      <protection/>
    </xf>
    <xf numFmtId="0" fontId="17" fillId="0" borderId="15" xfId="0" applyNumberFormat="1" applyFont="1" applyFill="1" applyBorder="1" applyAlignment="1" applyProtection="1">
      <alignment horizontal="left" vertical="center"/>
      <protection/>
    </xf>
    <xf numFmtId="49" fontId="17" fillId="34" borderId="15" xfId="0" applyNumberFormat="1" applyFont="1" applyFill="1" applyBorder="1" applyAlignment="1" applyProtection="1">
      <alignment horizontal="left" vertical="center"/>
      <protection/>
    </xf>
    <xf numFmtId="0" fontId="17" fillId="34" borderId="15" xfId="0" applyNumberFormat="1" applyFont="1" applyFill="1" applyBorder="1" applyAlignment="1" applyProtection="1">
      <alignment horizontal="left" vertical="center"/>
      <protection/>
    </xf>
    <xf numFmtId="49" fontId="17" fillId="0" borderId="15" xfId="0" applyNumberFormat="1" applyFont="1" applyFill="1" applyBorder="1" applyAlignment="1" applyProtection="1">
      <alignment horizontal="left" vertical="center"/>
      <protection/>
    </xf>
    <xf numFmtId="49" fontId="9" fillId="0" borderId="39" xfId="0" applyNumberFormat="1" applyFont="1" applyBorder="1" applyAlignment="1" applyProtection="1">
      <alignment horizontal="center" vertical="center"/>
      <protection/>
    </xf>
    <xf numFmtId="49" fontId="9" fillId="0" borderId="40" xfId="0" applyNumberFormat="1" applyFont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horizontal="center" vertical="center"/>
      <protection/>
    </xf>
    <xf numFmtId="49" fontId="9" fillId="0" borderId="41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20" fillId="35" borderId="39" xfId="0" applyNumberFormat="1" applyFont="1" applyFill="1" applyBorder="1" applyAlignment="1" applyProtection="1">
      <alignment horizontal="center" vertical="center"/>
      <protection/>
    </xf>
    <xf numFmtId="0" fontId="20" fillId="35" borderId="40" xfId="0" applyFont="1" applyFill="1" applyBorder="1" applyAlignment="1" applyProtection="1">
      <alignment horizontal="center" vertical="center"/>
      <protection/>
    </xf>
    <xf numFmtId="0" fontId="20" fillId="35" borderId="31" xfId="0" applyFont="1" applyFill="1" applyBorder="1" applyAlignment="1" applyProtection="1">
      <alignment horizontal="center" vertical="center"/>
      <protection/>
    </xf>
    <xf numFmtId="49" fontId="20" fillId="35" borderId="40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49" fontId="20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20" xfId="0" applyFont="1" applyBorder="1" applyAlignment="1" applyProtection="1">
      <alignment horizontal="left" vertical="center"/>
      <protection/>
    </xf>
    <xf numFmtId="49" fontId="17" fillId="34" borderId="14" xfId="0" applyNumberFormat="1" applyFont="1" applyFill="1" applyBorder="1" applyAlignment="1" applyProtection="1">
      <alignment horizontal="left" vertical="center"/>
      <protection/>
    </xf>
    <xf numFmtId="49" fontId="20" fillId="0" borderId="41" xfId="0" applyNumberFormat="1" applyFont="1" applyBorder="1" applyAlignment="1" applyProtection="1">
      <alignment horizontal="left" vertical="center"/>
      <protection/>
    </xf>
    <xf numFmtId="0" fontId="20" fillId="0" borderId="42" xfId="0" applyFont="1" applyBorder="1" applyAlignment="1" applyProtection="1">
      <alignment horizontal="left" vertical="center"/>
      <protection/>
    </xf>
    <xf numFmtId="0" fontId="20" fillId="0" borderId="43" xfId="0" applyFont="1" applyBorder="1" applyAlignment="1" applyProtection="1">
      <alignment horizontal="left" vertical="center"/>
      <protection/>
    </xf>
    <xf numFmtId="49" fontId="20" fillId="0" borderId="42" xfId="0" applyNumberFormat="1" applyFont="1" applyBorder="1" applyAlignment="1" applyProtection="1">
      <alignment horizontal="left" vertical="center"/>
      <protection/>
    </xf>
    <xf numFmtId="49" fontId="20" fillId="0" borderId="21" xfId="0" applyNumberFormat="1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/>
      <protection/>
    </xf>
    <xf numFmtId="14" fontId="7" fillId="0" borderId="0" xfId="0" applyNumberFormat="1" applyFont="1" applyAlignment="1" applyProtection="1">
      <alignment horizontal="left"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28575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43525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28575</xdr:rowOff>
    </xdr:to>
    <xdr:pic>
      <xdr:nvPicPr>
        <xdr:cNvPr id="2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43525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27</xdr:row>
      <xdr:rowOff>85725</xdr:rowOff>
    </xdr:from>
    <xdr:to>
      <xdr:col>2</xdr:col>
      <xdr:colOff>1304925</xdr:colOff>
      <xdr:row>31</xdr:row>
      <xdr:rowOff>28575</xdr:rowOff>
    </xdr:to>
    <xdr:pic>
      <xdr:nvPicPr>
        <xdr:cNvPr id="3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A1" sqref="A1:I1"/>
    </sheetView>
  </sheetViews>
  <sheetFormatPr defaultColWidth="13.33203125" defaultRowHeight="10.5"/>
  <cols>
    <col min="1" max="1" width="13.33203125" style="23" customWidth="1"/>
    <col min="2" max="2" width="11.83203125" style="23" customWidth="1"/>
    <col min="3" max="3" width="25.33203125" style="23" customWidth="1"/>
    <col min="4" max="4" width="11.83203125" style="23" customWidth="1"/>
    <col min="5" max="5" width="17.33203125" style="23" customWidth="1"/>
    <col min="6" max="6" width="35.66015625" style="23" customWidth="1"/>
    <col min="7" max="7" width="13.33203125" style="23" customWidth="1"/>
    <col min="8" max="8" width="13.83203125" style="23" customWidth="1"/>
    <col min="9" max="9" width="26.16015625" style="23" customWidth="1"/>
    <col min="10" max="10" width="13.33203125" style="23" customWidth="1"/>
    <col min="11" max="11" width="13.66015625" style="23" bestFit="1" customWidth="1"/>
    <col min="12" max="16384" width="13.33203125" style="23" customWidth="1"/>
  </cols>
  <sheetData>
    <row r="1" spans="1:9" ht="28.5" customHeight="1" thickBot="1">
      <c r="A1" s="107" t="s">
        <v>14</v>
      </c>
      <c r="B1" s="108"/>
      <c r="C1" s="108"/>
      <c r="D1" s="108"/>
      <c r="E1" s="108"/>
      <c r="F1" s="108"/>
      <c r="G1" s="108"/>
      <c r="H1" s="108"/>
      <c r="I1" s="108"/>
    </row>
    <row r="2" spans="1:10" ht="12.75" customHeight="1">
      <c r="A2" s="109" t="s">
        <v>15</v>
      </c>
      <c r="B2" s="110"/>
      <c r="C2" s="113" t="s">
        <v>88</v>
      </c>
      <c r="D2" s="113"/>
      <c r="E2" s="115" t="s">
        <v>16</v>
      </c>
      <c r="F2" s="117" t="s">
        <v>72</v>
      </c>
      <c r="G2" s="118"/>
      <c r="H2" s="115" t="s">
        <v>17</v>
      </c>
      <c r="I2" s="121" t="s">
        <v>73</v>
      </c>
      <c r="J2" s="24"/>
    </row>
    <row r="3" spans="1:10" ht="12.75">
      <c r="A3" s="111"/>
      <c r="B3" s="112"/>
      <c r="C3" s="114"/>
      <c r="D3" s="114"/>
      <c r="E3" s="116"/>
      <c r="F3" s="119"/>
      <c r="G3" s="120"/>
      <c r="H3" s="116"/>
      <c r="I3" s="122"/>
      <c r="J3" s="24"/>
    </row>
    <row r="4" spans="1:10" ht="12.75">
      <c r="A4" s="123" t="s">
        <v>18</v>
      </c>
      <c r="B4" s="112"/>
      <c r="C4" s="124" t="s">
        <v>86</v>
      </c>
      <c r="D4" s="112"/>
      <c r="E4" s="125" t="s">
        <v>19</v>
      </c>
      <c r="F4" s="125"/>
      <c r="G4" s="116"/>
      <c r="H4" s="125" t="s">
        <v>17</v>
      </c>
      <c r="I4" s="126"/>
      <c r="J4" s="24"/>
    </row>
    <row r="5" spans="1:10" ht="12.75">
      <c r="A5" s="111"/>
      <c r="B5" s="112"/>
      <c r="C5" s="112"/>
      <c r="D5" s="112"/>
      <c r="E5" s="116"/>
      <c r="F5" s="116"/>
      <c r="G5" s="116"/>
      <c r="H5" s="116"/>
      <c r="I5" s="122"/>
      <c r="J5" s="24"/>
    </row>
    <row r="6" spans="1:10" ht="12.75" customHeight="1">
      <c r="A6" s="123" t="s">
        <v>20</v>
      </c>
      <c r="B6" s="112"/>
      <c r="C6" s="127" t="s">
        <v>91</v>
      </c>
      <c r="D6" s="128"/>
      <c r="E6" s="125" t="s">
        <v>21</v>
      </c>
      <c r="F6" s="125"/>
      <c r="G6" s="116"/>
      <c r="H6" s="125" t="s">
        <v>17</v>
      </c>
      <c r="I6" s="126"/>
      <c r="J6" s="24"/>
    </row>
    <row r="7" spans="1:10" ht="12.75">
      <c r="A7" s="111"/>
      <c r="B7" s="112"/>
      <c r="C7" s="129"/>
      <c r="D7" s="130"/>
      <c r="E7" s="116"/>
      <c r="F7" s="116"/>
      <c r="G7" s="116"/>
      <c r="H7" s="116"/>
      <c r="I7" s="122"/>
      <c r="J7" s="24"/>
    </row>
    <row r="8" spans="1:10" ht="12.75">
      <c r="A8" s="123" t="s">
        <v>22</v>
      </c>
      <c r="B8" s="112"/>
      <c r="C8" s="131" t="s">
        <v>71</v>
      </c>
      <c r="D8" s="112"/>
      <c r="E8" s="125" t="s">
        <v>74</v>
      </c>
      <c r="F8" s="116"/>
      <c r="G8" s="116"/>
      <c r="H8" s="125" t="s">
        <v>75</v>
      </c>
      <c r="I8" s="126"/>
      <c r="J8" s="24"/>
    </row>
    <row r="9" spans="1:10" ht="12.75">
      <c r="A9" s="111"/>
      <c r="B9" s="112"/>
      <c r="C9" s="112"/>
      <c r="D9" s="112"/>
      <c r="E9" s="116"/>
      <c r="F9" s="116"/>
      <c r="G9" s="116"/>
      <c r="H9" s="116"/>
      <c r="I9" s="122"/>
      <c r="J9" s="24"/>
    </row>
    <row r="10" spans="1:10" ht="12.75">
      <c r="A10" s="123" t="s">
        <v>76</v>
      </c>
      <c r="B10" s="112"/>
      <c r="C10" s="124" t="s">
        <v>87</v>
      </c>
      <c r="D10" s="112"/>
      <c r="E10" s="125" t="s">
        <v>23</v>
      </c>
      <c r="F10" s="116"/>
      <c r="G10" s="116"/>
      <c r="H10" s="125" t="s">
        <v>24</v>
      </c>
      <c r="I10" s="132"/>
      <c r="J10" s="24"/>
    </row>
    <row r="11" spans="1:10" ht="12.75">
      <c r="A11" s="111"/>
      <c r="B11" s="112"/>
      <c r="C11" s="112"/>
      <c r="D11" s="112"/>
      <c r="E11" s="116"/>
      <c r="F11" s="116"/>
      <c r="G11" s="116"/>
      <c r="H11" s="116"/>
      <c r="I11" s="122"/>
      <c r="J11" s="24"/>
    </row>
    <row r="12" spans="1:9" ht="23.25" customHeight="1" thickBot="1">
      <c r="A12" s="133" t="s">
        <v>25</v>
      </c>
      <c r="B12" s="134"/>
      <c r="C12" s="134"/>
      <c r="D12" s="134"/>
      <c r="E12" s="134"/>
      <c r="F12" s="134"/>
      <c r="G12" s="134"/>
      <c r="H12" s="134"/>
      <c r="I12" s="135"/>
    </row>
    <row r="13" spans="1:10" ht="26.25" customHeight="1">
      <c r="A13" s="25" t="s">
        <v>26</v>
      </c>
      <c r="B13" s="136" t="s">
        <v>27</v>
      </c>
      <c r="C13" s="137"/>
      <c r="D13" s="26" t="s">
        <v>28</v>
      </c>
      <c r="E13" s="136" t="s">
        <v>29</v>
      </c>
      <c r="F13" s="137"/>
      <c r="G13" s="26" t="s">
        <v>30</v>
      </c>
      <c r="H13" s="136" t="s">
        <v>31</v>
      </c>
      <c r="I13" s="138"/>
      <c r="J13" s="24"/>
    </row>
    <row r="14" spans="1:10" ht="15" customHeight="1">
      <c r="A14" s="27" t="s">
        <v>32</v>
      </c>
      <c r="B14" s="28" t="s">
        <v>33</v>
      </c>
      <c r="C14" s="29">
        <v>0</v>
      </c>
      <c r="D14" s="139" t="s">
        <v>34</v>
      </c>
      <c r="E14" s="140"/>
      <c r="F14" s="29">
        <v>0</v>
      </c>
      <c r="G14" s="139" t="s">
        <v>35</v>
      </c>
      <c r="H14" s="140"/>
      <c r="I14" s="30">
        <v>0</v>
      </c>
      <c r="J14" s="24"/>
    </row>
    <row r="15" spans="1:11" ht="15" customHeight="1">
      <c r="A15" s="27"/>
      <c r="B15" s="28" t="s">
        <v>36</v>
      </c>
      <c r="C15" s="29">
        <v>0</v>
      </c>
      <c r="D15" s="139" t="s">
        <v>37</v>
      </c>
      <c r="E15" s="140"/>
      <c r="F15" s="29">
        <v>0</v>
      </c>
      <c r="G15" s="139" t="s">
        <v>38</v>
      </c>
      <c r="H15" s="140"/>
      <c r="I15" s="30">
        <v>0</v>
      </c>
      <c r="J15" s="24"/>
      <c r="K15" s="31"/>
    </row>
    <row r="16" spans="1:10" ht="15" customHeight="1">
      <c r="A16" s="27" t="s">
        <v>39</v>
      </c>
      <c r="B16" s="28" t="s">
        <v>33</v>
      </c>
      <c r="C16" s="29">
        <v>0</v>
      </c>
      <c r="D16" s="139" t="s">
        <v>40</v>
      </c>
      <c r="E16" s="140"/>
      <c r="F16" s="29">
        <v>0</v>
      </c>
      <c r="G16" s="139" t="s">
        <v>41</v>
      </c>
      <c r="H16" s="140"/>
      <c r="I16" s="30">
        <v>0</v>
      </c>
      <c r="J16" s="24"/>
    </row>
    <row r="17" spans="1:10" ht="15" customHeight="1">
      <c r="A17" s="27"/>
      <c r="B17" s="28" t="s">
        <v>36</v>
      </c>
      <c r="C17" s="29">
        <v>0</v>
      </c>
      <c r="D17" s="139"/>
      <c r="E17" s="140"/>
      <c r="F17" s="32"/>
      <c r="G17" s="139" t="s">
        <v>42</v>
      </c>
      <c r="H17" s="140"/>
      <c r="I17" s="30">
        <v>0</v>
      </c>
      <c r="J17" s="24"/>
    </row>
    <row r="18" spans="1:10" ht="15" customHeight="1">
      <c r="A18" s="27" t="s">
        <v>43</v>
      </c>
      <c r="B18" s="28" t="s">
        <v>33</v>
      </c>
      <c r="C18" s="29">
        <v>0</v>
      </c>
      <c r="D18" s="139"/>
      <c r="E18" s="140"/>
      <c r="F18" s="32"/>
      <c r="G18" s="139" t="s">
        <v>44</v>
      </c>
      <c r="H18" s="140"/>
      <c r="I18" s="30">
        <v>0</v>
      </c>
      <c r="J18" s="24"/>
    </row>
    <row r="19" spans="1:10" ht="15" customHeight="1">
      <c r="A19" s="27"/>
      <c r="B19" s="28" t="s">
        <v>36</v>
      </c>
      <c r="C19" s="29">
        <v>0</v>
      </c>
      <c r="D19" s="139"/>
      <c r="E19" s="140"/>
      <c r="F19" s="32"/>
      <c r="G19" s="139" t="s">
        <v>45</v>
      </c>
      <c r="H19" s="140"/>
      <c r="I19" s="30">
        <v>0</v>
      </c>
      <c r="J19" s="24"/>
    </row>
    <row r="20" spans="1:10" ht="15" customHeight="1">
      <c r="A20" s="141" t="s">
        <v>46</v>
      </c>
      <c r="B20" s="142"/>
      <c r="C20" s="29">
        <v>0</v>
      </c>
      <c r="D20" s="139"/>
      <c r="E20" s="140"/>
      <c r="F20" s="32"/>
      <c r="G20" s="139"/>
      <c r="H20" s="140"/>
      <c r="I20" s="33"/>
      <c r="J20" s="24"/>
    </row>
    <row r="21" spans="1:10" ht="15" customHeight="1">
      <c r="A21" s="141" t="s">
        <v>47</v>
      </c>
      <c r="B21" s="142"/>
      <c r="C21" s="29">
        <v>0</v>
      </c>
      <c r="D21" s="139"/>
      <c r="E21" s="140"/>
      <c r="F21" s="32"/>
      <c r="G21" s="139"/>
      <c r="H21" s="140"/>
      <c r="I21" s="33"/>
      <c r="J21" s="24"/>
    </row>
    <row r="22" spans="1:10" ht="16.5" customHeight="1">
      <c r="A22" s="141" t="s">
        <v>48</v>
      </c>
      <c r="B22" s="142"/>
      <c r="C22" s="29">
        <f>SUM(C14:C21)</f>
        <v>0</v>
      </c>
      <c r="D22" s="145" t="s">
        <v>49</v>
      </c>
      <c r="E22" s="142"/>
      <c r="F22" s="29">
        <f>SUM(F14:F21)</f>
        <v>0</v>
      </c>
      <c r="G22" s="145" t="s">
        <v>50</v>
      </c>
      <c r="H22" s="142"/>
      <c r="I22" s="30">
        <f>SUM(I14:I21)</f>
        <v>0</v>
      </c>
      <c r="J22" s="24"/>
    </row>
    <row r="23" spans="1:9" ht="12.75">
      <c r="A23" s="34"/>
      <c r="B23" s="35"/>
      <c r="C23" s="35"/>
      <c r="D23" s="35"/>
      <c r="E23" s="35"/>
      <c r="F23" s="35"/>
      <c r="G23" s="35"/>
      <c r="H23" s="35"/>
      <c r="I23" s="36"/>
    </row>
    <row r="24" spans="1:9" ht="15" customHeight="1">
      <c r="A24" s="162" t="s">
        <v>51</v>
      </c>
      <c r="B24" s="144"/>
      <c r="C24" s="37">
        <v>0</v>
      </c>
      <c r="D24" s="24"/>
      <c r="E24" s="24"/>
      <c r="F24" s="24"/>
      <c r="G24" s="24"/>
      <c r="H24" s="24"/>
      <c r="I24" s="38"/>
    </row>
    <row r="25" spans="1:10" ht="15" customHeight="1">
      <c r="A25" s="162" t="s">
        <v>52</v>
      </c>
      <c r="B25" s="144"/>
      <c r="C25" s="37">
        <v>0</v>
      </c>
      <c r="D25" s="143" t="s">
        <v>53</v>
      </c>
      <c r="E25" s="144"/>
      <c r="F25" s="37">
        <f>ROUND(C25*(14/100),2)</f>
        <v>0</v>
      </c>
      <c r="G25" s="143" t="s">
        <v>12</v>
      </c>
      <c r="H25" s="144"/>
      <c r="I25" s="39">
        <f>SUM(C24:C26)</f>
        <v>0</v>
      </c>
      <c r="J25" s="24"/>
    </row>
    <row r="26" spans="1:10" ht="15" customHeight="1">
      <c r="A26" s="162" t="s">
        <v>54</v>
      </c>
      <c r="B26" s="144"/>
      <c r="C26" s="37">
        <f>C22+F22*I22</f>
        <v>0</v>
      </c>
      <c r="D26" s="143" t="s">
        <v>5</v>
      </c>
      <c r="E26" s="144"/>
      <c r="F26" s="37">
        <f>ROUND(C26*(21/100),2)</f>
        <v>0</v>
      </c>
      <c r="G26" s="143" t="s">
        <v>55</v>
      </c>
      <c r="H26" s="144"/>
      <c r="I26" s="39">
        <f>SUM(F25:F26)+I25</f>
        <v>0</v>
      </c>
      <c r="J26" s="24"/>
    </row>
    <row r="27" spans="1:9" ht="13.5" thickBot="1">
      <c r="A27" s="40"/>
      <c r="B27" s="24"/>
      <c r="C27" s="24"/>
      <c r="D27" s="24"/>
      <c r="E27" s="24"/>
      <c r="F27" s="24"/>
      <c r="G27" s="24"/>
      <c r="H27" s="24"/>
      <c r="I27" s="38"/>
    </row>
    <row r="28" spans="1:10" ht="14.25" customHeight="1">
      <c r="A28" s="146"/>
      <c r="B28" s="147"/>
      <c r="C28" s="147"/>
      <c r="D28" s="152" t="s">
        <v>104</v>
      </c>
      <c r="E28" s="153"/>
      <c r="F28" s="154"/>
      <c r="G28" s="155" t="s">
        <v>105</v>
      </c>
      <c r="H28" s="153"/>
      <c r="I28" s="154"/>
      <c r="J28" s="24"/>
    </row>
    <row r="29" spans="1:10" ht="14.25" customHeight="1">
      <c r="A29" s="148"/>
      <c r="B29" s="149"/>
      <c r="C29" s="149"/>
      <c r="D29" s="156" t="s">
        <v>106</v>
      </c>
      <c r="E29" s="157"/>
      <c r="F29" s="158"/>
      <c r="G29" s="159"/>
      <c r="H29" s="160"/>
      <c r="I29" s="161"/>
      <c r="J29" s="24"/>
    </row>
    <row r="30" spans="1:10" ht="14.25" customHeight="1">
      <c r="A30" s="148"/>
      <c r="B30" s="149"/>
      <c r="C30" s="149"/>
      <c r="D30" s="167"/>
      <c r="E30" s="160"/>
      <c r="F30" s="161"/>
      <c r="G30" s="159"/>
      <c r="H30" s="160"/>
      <c r="I30" s="161"/>
      <c r="J30" s="24"/>
    </row>
    <row r="31" spans="1:10" ht="14.25" customHeight="1">
      <c r="A31" s="148"/>
      <c r="B31" s="149"/>
      <c r="C31" s="149"/>
      <c r="D31" s="167"/>
      <c r="E31" s="160"/>
      <c r="F31" s="161"/>
      <c r="G31" s="159"/>
      <c r="H31" s="160"/>
      <c r="I31" s="161"/>
      <c r="J31" s="24"/>
    </row>
    <row r="32" spans="1:10" ht="14.25" customHeight="1" thickBot="1">
      <c r="A32" s="150"/>
      <c r="B32" s="151"/>
      <c r="C32" s="151"/>
      <c r="D32" s="163" t="s">
        <v>56</v>
      </c>
      <c r="E32" s="164"/>
      <c r="F32" s="165"/>
      <c r="G32" s="166" t="s">
        <v>56</v>
      </c>
      <c r="H32" s="164"/>
      <c r="I32" s="165"/>
      <c r="J32" s="24"/>
    </row>
    <row r="33" spans="1:9" ht="12.75">
      <c r="A33" s="24"/>
      <c r="B33" s="24"/>
      <c r="C33" s="24"/>
      <c r="D33" s="24"/>
      <c r="E33" s="24"/>
      <c r="F33" s="24"/>
      <c r="G33" s="24"/>
      <c r="H33" s="24"/>
      <c r="I33" s="24"/>
    </row>
  </sheetData>
  <sheetProtection/>
  <mergeCells count="74">
    <mergeCell ref="D32:F32"/>
    <mergeCell ref="G32:I32"/>
    <mergeCell ref="D30:F30"/>
    <mergeCell ref="G30:I30"/>
    <mergeCell ref="D31:F31"/>
    <mergeCell ref="G31:I31"/>
    <mergeCell ref="A28:C32"/>
    <mergeCell ref="D28:F28"/>
    <mergeCell ref="G28:I28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zoomScalePageLayoutView="0" workbookViewId="0" topLeftCell="A1">
      <selection activeCell="A1" sqref="A1:F1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23.5" style="5" customWidth="1"/>
    <col min="7" max="7" width="6.66015625" style="1" customWidth="1"/>
    <col min="8" max="8" width="55.16015625" style="1" customWidth="1"/>
    <col min="9" max="16384" width="10.5" style="1" customWidth="1"/>
  </cols>
  <sheetData>
    <row r="1" spans="1:6" s="6" customFormat="1" ht="27.75" customHeight="1">
      <c r="A1" s="168" t="s">
        <v>79</v>
      </c>
      <c r="B1" s="168"/>
      <c r="C1" s="168"/>
      <c r="D1" s="168"/>
      <c r="E1" s="168"/>
      <c r="F1" s="168"/>
    </row>
    <row r="2" spans="1:6" s="6" customFormat="1" ht="12.75" customHeight="1">
      <c r="A2" s="77" t="s">
        <v>58</v>
      </c>
      <c r="B2" s="77" t="s">
        <v>89</v>
      </c>
      <c r="C2" s="18" t="s">
        <v>4</v>
      </c>
      <c r="D2" s="7"/>
      <c r="E2" s="7"/>
      <c r="F2" s="7"/>
    </row>
    <row r="3" spans="1:6" s="6" customFormat="1" ht="12.75" customHeight="1">
      <c r="A3" s="77" t="s">
        <v>77</v>
      </c>
      <c r="B3" s="82" t="s">
        <v>92</v>
      </c>
      <c r="C3" s="7"/>
      <c r="D3" s="7"/>
      <c r="E3" s="13"/>
      <c r="F3" s="7"/>
    </row>
    <row r="4" spans="1:6" s="6" customFormat="1" ht="13.5" customHeight="1">
      <c r="A4" s="78" t="s">
        <v>78</v>
      </c>
      <c r="B4" s="77" t="s">
        <v>90</v>
      </c>
      <c r="C4" s="8"/>
      <c r="D4" s="7"/>
      <c r="E4" s="7"/>
      <c r="F4" s="7"/>
    </row>
    <row r="5" spans="1:6" s="6" customFormat="1" ht="1.5" customHeight="1">
      <c r="A5" s="79"/>
      <c r="B5" s="80"/>
      <c r="C5" s="10"/>
      <c r="D5" s="9"/>
      <c r="E5" s="11"/>
      <c r="F5" s="12"/>
    </row>
    <row r="6" spans="1:6" s="6" customFormat="1" ht="20.25" customHeight="1">
      <c r="A6" s="81" t="s">
        <v>80</v>
      </c>
      <c r="B6" s="81"/>
      <c r="C6" s="16"/>
      <c r="D6" s="13"/>
      <c r="E6" s="13"/>
      <c r="F6" s="13"/>
    </row>
    <row r="7" spans="1:6" s="6" customFormat="1" ht="12.75" customHeight="1">
      <c r="A7" s="81" t="s">
        <v>1</v>
      </c>
      <c r="B7" s="81"/>
      <c r="C7" s="16"/>
      <c r="D7" s="13" t="s">
        <v>59</v>
      </c>
      <c r="E7" s="169"/>
      <c r="F7" s="169"/>
    </row>
    <row r="8" spans="1:6" s="6" customFormat="1" ht="12.75" customHeight="1">
      <c r="A8" s="13"/>
      <c r="B8" s="14"/>
      <c r="C8" s="17"/>
      <c r="D8" s="14" t="s">
        <v>60</v>
      </c>
      <c r="E8" s="170"/>
      <c r="F8" s="170"/>
    </row>
    <row r="9" spans="1:6" s="6" customFormat="1" ht="6.75" customHeight="1">
      <c r="A9" s="15"/>
      <c r="B9" s="15"/>
      <c r="C9" s="15"/>
      <c r="D9" s="15"/>
      <c r="E9" s="15" t="s">
        <v>4</v>
      </c>
      <c r="F9" s="15"/>
    </row>
    <row r="10" ht="24" customHeight="1" thickBot="1"/>
    <row r="11" spans="1:8" s="19" customFormat="1" ht="35.25" customHeight="1" thickBot="1">
      <c r="A11" s="49" t="s">
        <v>68</v>
      </c>
      <c r="B11" s="20" t="s">
        <v>6</v>
      </c>
      <c r="C11" s="21" t="s">
        <v>0</v>
      </c>
      <c r="D11" s="20" t="s">
        <v>7</v>
      </c>
      <c r="E11" s="20" t="s">
        <v>8</v>
      </c>
      <c r="F11" s="22" t="s">
        <v>9</v>
      </c>
      <c r="G11" s="41"/>
      <c r="H11" s="42" t="s">
        <v>61</v>
      </c>
    </row>
    <row r="12" spans="1:8" s="19" customFormat="1" ht="12.75">
      <c r="A12" s="56" t="s">
        <v>10</v>
      </c>
      <c r="B12" s="57" t="s">
        <v>70</v>
      </c>
      <c r="C12" s="56" t="s">
        <v>11</v>
      </c>
      <c r="D12" s="58">
        <v>1</v>
      </c>
      <c r="E12" s="59"/>
      <c r="F12" s="60">
        <f aca="true" t="shared" si="0" ref="F12:F26">E12*D12</f>
        <v>0</v>
      </c>
      <c r="G12" s="44"/>
      <c r="H12" s="42"/>
    </row>
    <row r="13" spans="1:8" s="19" customFormat="1" ht="12.75">
      <c r="A13" s="83" t="s">
        <v>82</v>
      </c>
      <c r="B13" s="84" t="s">
        <v>83</v>
      </c>
      <c r="C13" s="87" t="s">
        <v>57</v>
      </c>
      <c r="D13" s="85">
        <v>1</v>
      </c>
      <c r="E13" s="86"/>
      <c r="F13" s="61">
        <f t="shared" si="0"/>
        <v>0</v>
      </c>
      <c r="G13" s="44"/>
      <c r="H13" s="42"/>
    </row>
    <row r="14" spans="1:8" s="19" customFormat="1" ht="12.75">
      <c r="A14" s="55">
        <v>113728</v>
      </c>
      <c r="B14" s="50" t="s">
        <v>84</v>
      </c>
      <c r="C14" s="52" t="s">
        <v>62</v>
      </c>
      <c r="D14" s="51">
        <v>24</v>
      </c>
      <c r="E14" s="54"/>
      <c r="F14" s="61">
        <f t="shared" si="0"/>
        <v>0</v>
      </c>
      <c r="G14" s="45"/>
      <c r="H14" s="42" t="s">
        <v>103</v>
      </c>
    </row>
    <row r="15" spans="1:8" s="19" customFormat="1" ht="12.75">
      <c r="A15" s="52">
        <v>113138</v>
      </c>
      <c r="B15" s="50" t="s">
        <v>85</v>
      </c>
      <c r="C15" s="52" t="s">
        <v>62</v>
      </c>
      <c r="D15" s="51">
        <v>1</v>
      </c>
      <c r="E15" s="53"/>
      <c r="F15" s="61">
        <f t="shared" si="0"/>
        <v>0</v>
      </c>
      <c r="G15" s="45"/>
      <c r="H15" s="42" t="s">
        <v>93</v>
      </c>
    </row>
    <row r="16" spans="1:8" s="19" customFormat="1" ht="12.75">
      <c r="A16" s="62">
        <v>93818</v>
      </c>
      <c r="B16" s="63" t="s">
        <v>64</v>
      </c>
      <c r="C16" s="62" t="s">
        <v>2</v>
      </c>
      <c r="D16" s="64">
        <v>5405</v>
      </c>
      <c r="E16" s="65"/>
      <c r="F16" s="61">
        <f t="shared" si="0"/>
        <v>0</v>
      </c>
      <c r="G16" s="45"/>
      <c r="H16" s="42"/>
    </row>
    <row r="17" spans="1:8" s="19" customFormat="1" ht="12.75">
      <c r="A17" s="62">
        <v>572223</v>
      </c>
      <c r="B17" s="63" t="s">
        <v>63</v>
      </c>
      <c r="C17" s="62" t="s">
        <v>2</v>
      </c>
      <c r="D17" s="64">
        <v>10810</v>
      </c>
      <c r="E17" s="65"/>
      <c r="F17" s="61">
        <f t="shared" si="0"/>
        <v>0</v>
      </c>
      <c r="G17" s="45"/>
      <c r="H17" s="42"/>
    </row>
    <row r="18" spans="1:8" s="19" customFormat="1" ht="12.75">
      <c r="A18" s="62" t="s">
        <v>67</v>
      </c>
      <c r="B18" s="63" t="s">
        <v>94</v>
      </c>
      <c r="C18" s="62" t="s">
        <v>62</v>
      </c>
      <c r="D18" s="64">
        <v>270</v>
      </c>
      <c r="E18" s="65"/>
      <c r="F18" s="61">
        <f t="shared" si="0"/>
        <v>0</v>
      </c>
      <c r="G18" s="45"/>
      <c r="H18" s="42"/>
    </row>
    <row r="19" spans="1:8" s="19" customFormat="1" ht="12.75">
      <c r="A19" s="62" t="s">
        <v>95</v>
      </c>
      <c r="B19" s="63" t="s">
        <v>96</v>
      </c>
      <c r="C19" s="62" t="s">
        <v>2</v>
      </c>
      <c r="D19" s="64">
        <v>5405</v>
      </c>
      <c r="E19" s="65"/>
      <c r="F19" s="61">
        <f t="shared" si="0"/>
        <v>0</v>
      </c>
      <c r="G19" s="45"/>
      <c r="H19" s="42"/>
    </row>
    <row r="20" spans="1:8" s="19" customFormat="1" ht="12.75">
      <c r="A20" s="62">
        <v>113761</v>
      </c>
      <c r="B20" s="63" t="s">
        <v>69</v>
      </c>
      <c r="C20" s="62" t="s">
        <v>3</v>
      </c>
      <c r="D20" s="64">
        <v>35</v>
      </c>
      <c r="E20" s="65"/>
      <c r="F20" s="61">
        <f t="shared" si="0"/>
        <v>0</v>
      </c>
      <c r="G20" s="45"/>
      <c r="H20" s="42"/>
    </row>
    <row r="21" spans="1:8" s="19" customFormat="1" ht="12.75">
      <c r="A21" s="62">
        <v>931311</v>
      </c>
      <c r="B21" s="63" t="s">
        <v>81</v>
      </c>
      <c r="C21" s="62" t="s">
        <v>3</v>
      </c>
      <c r="D21" s="64">
        <v>35</v>
      </c>
      <c r="E21" s="65"/>
      <c r="F21" s="61">
        <f t="shared" si="0"/>
        <v>0</v>
      </c>
      <c r="G21" s="45"/>
      <c r="H21" s="42"/>
    </row>
    <row r="22" spans="1:8" s="19" customFormat="1" ht="12.75">
      <c r="A22" s="62">
        <v>12922</v>
      </c>
      <c r="B22" s="63" t="s">
        <v>66</v>
      </c>
      <c r="C22" s="62" t="s">
        <v>2</v>
      </c>
      <c r="D22" s="64">
        <v>690</v>
      </c>
      <c r="E22" s="66"/>
      <c r="F22" s="61">
        <f t="shared" si="0"/>
        <v>0</v>
      </c>
      <c r="G22" s="46"/>
      <c r="H22" s="43"/>
    </row>
    <row r="23" spans="1:8" s="19" customFormat="1" ht="12.75">
      <c r="A23" s="62">
        <v>12932</v>
      </c>
      <c r="B23" s="63" t="s">
        <v>65</v>
      </c>
      <c r="C23" s="62" t="s">
        <v>3</v>
      </c>
      <c r="D23" s="64">
        <v>250</v>
      </c>
      <c r="E23" s="66"/>
      <c r="F23" s="61">
        <f t="shared" si="0"/>
        <v>0</v>
      </c>
      <c r="G23" s="46"/>
      <c r="H23" s="43"/>
    </row>
    <row r="24" spans="1:8" s="19" customFormat="1" ht="22.5">
      <c r="A24" s="88" t="s">
        <v>97</v>
      </c>
      <c r="B24" s="94" t="s">
        <v>98</v>
      </c>
      <c r="C24" s="95" t="s">
        <v>99</v>
      </c>
      <c r="D24" s="96">
        <v>291</v>
      </c>
      <c r="E24" s="97"/>
      <c r="F24" s="61">
        <f t="shared" si="0"/>
        <v>0</v>
      </c>
      <c r="G24" s="45"/>
      <c r="H24" s="42" t="s">
        <v>101</v>
      </c>
    </row>
    <row r="25" spans="1:8" s="19" customFormat="1" ht="40.5">
      <c r="A25" s="98"/>
      <c r="B25" s="99" t="s">
        <v>100</v>
      </c>
      <c r="C25" s="100"/>
      <c r="D25" s="101"/>
      <c r="E25" s="102"/>
      <c r="F25" s="61"/>
      <c r="G25" s="45"/>
      <c r="H25" s="42"/>
    </row>
    <row r="26" spans="1:8" s="19" customFormat="1" ht="13.5" thickBot="1">
      <c r="A26" s="103">
        <v>915111</v>
      </c>
      <c r="B26" s="74" t="s">
        <v>102</v>
      </c>
      <c r="C26" s="104" t="s">
        <v>2</v>
      </c>
      <c r="D26" s="105">
        <v>288</v>
      </c>
      <c r="E26" s="106"/>
      <c r="F26" s="67">
        <f t="shared" si="0"/>
        <v>0</v>
      </c>
      <c r="G26" s="44"/>
      <c r="H26" s="42" t="s">
        <v>107</v>
      </c>
    </row>
    <row r="27" spans="1:8" s="19" customFormat="1" ht="12.75">
      <c r="A27" s="92"/>
      <c r="B27" s="89" t="s">
        <v>12</v>
      </c>
      <c r="C27" s="68"/>
      <c r="D27" s="68"/>
      <c r="E27" s="69" t="s">
        <v>4</v>
      </c>
      <c r="F27" s="70">
        <f>SUM(F12:F26)</f>
        <v>0</v>
      </c>
      <c r="G27" s="47"/>
      <c r="H27" s="48"/>
    </row>
    <row r="28" spans="1:8" s="19" customFormat="1" ht="12.75">
      <c r="A28" s="93"/>
      <c r="B28" s="90" t="s">
        <v>5</v>
      </c>
      <c r="C28" s="71"/>
      <c r="D28" s="71"/>
      <c r="E28" s="72" t="s">
        <v>4</v>
      </c>
      <c r="F28" s="73">
        <f>F27*0.21</f>
        <v>0</v>
      </c>
      <c r="G28" s="47"/>
      <c r="H28" s="48"/>
    </row>
    <row r="29" spans="1:8" s="19" customFormat="1" ht="13.5" thickBot="1">
      <c r="A29" s="93"/>
      <c r="B29" s="91" t="s">
        <v>13</v>
      </c>
      <c r="C29" s="74"/>
      <c r="D29" s="74"/>
      <c r="E29" s="75" t="s">
        <v>4</v>
      </c>
      <c r="F29" s="76">
        <f>F28+F27</f>
        <v>0</v>
      </c>
      <c r="G29" s="47"/>
      <c r="H29" s="48"/>
    </row>
    <row r="30" spans="7:8" ht="24" customHeight="1">
      <c r="G30" s="47"/>
      <c r="H30" s="48"/>
    </row>
  </sheetData>
  <sheetProtection/>
  <mergeCells count="3">
    <mergeCell ref="A1:F1"/>
    <mergeCell ref="E7:F7"/>
    <mergeCell ref="E8:F8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Drozenová Dagmar</cp:lastModifiedBy>
  <cp:lastPrinted>2024-01-23T12:15:16Z</cp:lastPrinted>
  <dcterms:created xsi:type="dcterms:W3CDTF">2014-05-16T09:31:30Z</dcterms:created>
  <dcterms:modified xsi:type="dcterms:W3CDTF">2024-03-11T06:15:56Z</dcterms:modified>
  <cp:category/>
  <cp:version/>
  <cp:contentType/>
  <cp:contentStatus/>
</cp:coreProperties>
</file>